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<sst xmlns="http://schemas.openxmlformats.org/spreadsheetml/2006/main" count="185" uniqueCount="115">
  <si>
    <t>附表3</t>
  </si>
  <si>
    <t>吴堡县2018年度统筹整合使用财政涉农资金产业小型配套项目计划明细表</t>
  </si>
  <si>
    <t>序号</t>
  </si>
  <si>
    <t>项目类型</t>
  </si>
  <si>
    <t>实施地点</t>
  </si>
  <si>
    <t>建设内容</t>
  </si>
  <si>
    <t>建设期限</t>
  </si>
  <si>
    <t>预期效益</t>
  </si>
  <si>
    <t>资金投入（万元）</t>
  </si>
  <si>
    <t>项目主管单位</t>
  </si>
  <si>
    <t>项目实施单位</t>
  </si>
  <si>
    <t>备注</t>
  </si>
  <si>
    <t>资金总计</t>
  </si>
  <si>
    <t>本次下达</t>
  </si>
  <si>
    <t>财政资金</t>
  </si>
  <si>
    <t>中央</t>
  </si>
  <si>
    <t>省级</t>
  </si>
  <si>
    <t>市级</t>
  </si>
  <si>
    <t>县级</t>
  </si>
  <si>
    <t>整合资金</t>
  </si>
  <si>
    <t>合计</t>
  </si>
  <si>
    <t>小计</t>
  </si>
  <si>
    <t>产业配套</t>
  </si>
  <si>
    <t>樊家畔村</t>
  </si>
  <si>
    <t>道路硬化1公里，宽4.5米</t>
  </si>
  <si>
    <t>带动贫困户72户135人</t>
  </si>
  <si>
    <t>扶贫办</t>
  </si>
  <si>
    <t>岔上镇</t>
  </si>
  <si>
    <t>打机井1口、200立方米蓄水池1个、集雨窖5个</t>
  </si>
  <si>
    <t>变压器1台及线路安装</t>
  </si>
  <si>
    <t>霍家山</t>
  </si>
  <si>
    <t>2.5km生产道路硬化</t>
  </si>
  <si>
    <t>带动贫困户45户135人</t>
  </si>
  <si>
    <t>山地苹果500亩配套高低压电，水源井、水泵、管道、支管配套，排水渠</t>
  </si>
  <si>
    <t>辛家沟镇</t>
  </si>
  <si>
    <t>砖窑山</t>
  </si>
  <si>
    <t>通桑园道路1公里，宽3.5米</t>
  </si>
  <si>
    <t>带动贫困户50户97人</t>
  </si>
  <si>
    <t>寇家塬镇</t>
  </si>
  <si>
    <t>集雨窖3个，蓄水池5个。</t>
  </si>
  <si>
    <t>慕家塬</t>
  </si>
  <si>
    <t>生产道路长4.5公里，宽3.5米</t>
  </si>
  <si>
    <t>带动贫困户115户246人</t>
  </si>
  <si>
    <t>集雨窖3个。</t>
  </si>
  <si>
    <t>李家塬</t>
  </si>
  <si>
    <t>产业道路长1.3公里，宽3.5米</t>
  </si>
  <si>
    <t>带动贫困户67户142人</t>
  </si>
  <si>
    <t>东庄村</t>
  </si>
  <si>
    <t>主干道石家峁1公里，宽3.5米</t>
  </si>
  <si>
    <t>带动贫困户75户184人</t>
  </si>
  <si>
    <t>通桑园路1公里，宽3.5米</t>
  </si>
  <si>
    <t>蓄水池4个</t>
  </si>
  <si>
    <t>郭家沟村</t>
  </si>
  <si>
    <t>2.5km砖铺道路</t>
  </si>
  <si>
    <t>带动贫困户76户175人</t>
  </si>
  <si>
    <t>刘家焉</t>
  </si>
  <si>
    <t>产业道路长1500米，宽4米</t>
  </si>
  <si>
    <t>带动贫困户83户204人</t>
  </si>
  <si>
    <t>郭家沟镇</t>
  </si>
  <si>
    <t>车家塔</t>
  </si>
  <si>
    <t>硬化产业道路80米，宽4米，铺设管道500米</t>
  </si>
  <si>
    <t>带动贫困户68户150人</t>
  </si>
  <si>
    <t>小塔则</t>
  </si>
  <si>
    <t>硬化产业道路1200米，宽4米，铺设管道500米，建设蓄水池1个</t>
  </si>
  <si>
    <t>带动贫困户28户64人</t>
  </si>
  <si>
    <t>杨家沟</t>
  </si>
  <si>
    <t>硬化产业道路55米，宽5米，新建100立方高位蓄水池2个，铺设管道400米，</t>
  </si>
  <si>
    <t>带动贫困户63户135人</t>
  </si>
  <si>
    <t>白洛现村</t>
  </si>
  <si>
    <t>生产道路硬化2公里</t>
  </si>
  <si>
    <t>32户贫困户受益</t>
  </si>
  <si>
    <t>张家山镇</t>
  </si>
  <si>
    <t>新建灌溉水井2口</t>
  </si>
  <si>
    <t>81户贫困户受益</t>
  </si>
  <si>
    <t>辛庄村</t>
  </si>
  <si>
    <t>生产道路硬化1公里</t>
  </si>
  <si>
    <t>35户贫困户受益</t>
  </si>
  <si>
    <t>吉针庙村</t>
  </si>
  <si>
    <t>45户贫困户受益</t>
  </si>
  <si>
    <t>新建灌溉水井1口、蓄水池1个</t>
  </si>
  <si>
    <t>寺沟村</t>
  </si>
  <si>
    <t>生产道路及场地硬化</t>
  </si>
  <si>
    <t>53户贫困户受益</t>
  </si>
  <si>
    <t>宽滩小组坝地排洪水毁
恢复</t>
  </si>
  <si>
    <t>60户贫困户受益</t>
  </si>
  <si>
    <t>南王家山村</t>
  </si>
  <si>
    <t>打水井2口，管道4000米，电力扩容，维修路1公里</t>
  </si>
  <si>
    <t>带动贫困户38户92人</t>
  </si>
  <si>
    <t>宋家川镇</t>
  </si>
  <si>
    <t>刘家沟村</t>
  </si>
  <si>
    <t>田间路6.3公里</t>
  </si>
  <si>
    <t>带动贫困户66户161人</t>
  </si>
  <si>
    <t>呼家山村</t>
  </si>
  <si>
    <t>更换变压器2台,团路峁自然村人畜饮水工程电力改造电线10000米，水泵一台，电线杆7根、电表一块</t>
  </si>
  <si>
    <t>带动贫困户67户131人</t>
  </si>
  <si>
    <t>建设内容为呼家山小组深井一口：维修蓄水池4口</t>
  </si>
  <si>
    <t>慕家崖村</t>
  </si>
  <si>
    <t>砖铺道路700米，挡土墙，排水设施</t>
  </si>
  <si>
    <t>受益贫困户25户</t>
  </si>
  <si>
    <t>发改局</t>
  </si>
  <si>
    <t>宋家条村</t>
  </si>
  <si>
    <t>新建坝地工程1座</t>
  </si>
  <si>
    <t>受益贫困户44户</t>
  </si>
  <si>
    <t>基础设施</t>
  </si>
  <si>
    <t>后焉村</t>
  </si>
  <si>
    <t>南王家山村水毁道路</t>
  </si>
  <si>
    <t>后焉村硬化道路变更（原吴脱贫发（2018）27号下拨）</t>
  </si>
  <si>
    <t>呼家山村通户道路</t>
  </si>
  <si>
    <t>褡裢坡村</t>
  </si>
  <si>
    <t>褡裢坡村黄路焉小组至吕家山小组环山路硬化工程</t>
  </si>
  <si>
    <t>解决48户贫困户出行困难</t>
  </si>
  <si>
    <t>追加项目资金（原吴脱贫发（2018）41号下拨35万</t>
  </si>
  <si>
    <t>杨家沟村</t>
  </si>
  <si>
    <t>排洪管道2600米</t>
  </si>
  <si>
    <t>解决了120户235人饮水排污安全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</si>
</sst>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0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3" fillId="23" borderId="13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0" fontId="27" fillId="30" borderId="13" applyNumberFormat="false" applyAlignment="false" applyProtection="false">
      <alignment vertical="center"/>
    </xf>
    <xf numFmtId="0" fontId="20" fillId="23" borderId="11" applyNumberFormat="false" applyAlignment="false" applyProtection="false">
      <alignment vertical="center"/>
    </xf>
    <xf numFmtId="0" fontId="16" fillId="16" borderId="7" applyNumberFormat="false" applyAlignment="false" applyProtection="false">
      <alignment vertical="center"/>
    </xf>
    <xf numFmtId="0" fontId="12" fillId="0" borderId="0">
      <alignment vertical="center"/>
    </xf>
    <xf numFmtId="0" fontId="18" fillId="0" borderId="8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5" fillId="0" borderId="1" xfId="1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2" borderId="1" xfId="1" applyNumberFormat="true" applyFont="true" applyFill="true" applyBorder="true" applyAlignment="true">
      <alignment horizontal="center" vertical="center" wrapText="true"/>
    </xf>
    <xf numFmtId="0" fontId="5" fillId="0" borderId="1" xfId="13" applyNumberFormat="true" applyFont="true" applyFill="true" applyBorder="true" applyAlignment="true">
      <alignment horizontal="center" vertical="center" wrapText="true"/>
    </xf>
    <xf numFmtId="0" fontId="5" fillId="0" borderId="1" xfId="2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/>
    </xf>
    <xf numFmtId="0" fontId="5" fillId="0" borderId="4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3" fillId="0" borderId="1" xfId="37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vertical="center" wrapText="true"/>
      <protection locked="false"/>
    </xf>
    <xf numFmtId="176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7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8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3" borderId="1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vertical="center"/>
    </xf>
    <xf numFmtId="0" fontId="5" fillId="0" borderId="1" xfId="13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</cellXfs>
  <cellStyles count="54">
    <cellStyle name="常规" xfId="0" builtinId="0"/>
    <cellStyle name="常规 10 2 3 2" xfId="1"/>
    <cellStyle name="常规 2 3 4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常规 10" xfId="8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常规 10 2 3" xfId="1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60% - 强调文字颜色 6" xfId="33" builtinId="52"/>
    <cellStyle name="输入" xfId="34" builtinId="20"/>
    <cellStyle name="输出" xfId="35" builtinId="21"/>
    <cellStyle name="检查单元格" xfId="36" builtinId="23"/>
    <cellStyle name="常规 7" xfId="37"/>
    <cellStyle name="链接单元格" xfId="38" builtinId="24"/>
    <cellStyle name="60% - 强调文字颜色 1" xfId="39" builtinId="32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tabSelected="1" topLeftCell="A27" workbookViewId="0">
      <selection activeCell="D38" sqref="D38"/>
    </sheetView>
  </sheetViews>
  <sheetFormatPr defaultColWidth="9" defaultRowHeight="13.5"/>
  <sheetData>
    <row r="1" spans="1:16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/>
      <c r="I5" s="37"/>
      <c r="J5" s="4"/>
      <c r="K5" s="4"/>
      <c r="L5" s="4"/>
      <c r="M5" s="4"/>
      <c r="N5" s="4" t="s">
        <v>9</v>
      </c>
      <c r="O5" s="4" t="s">
        <v>10</v>
      </c>
      <c r="P5" s="4" t="s">
        <v>11</v>
      </c>
    </row>
    <row r="6" spans="1:16">
      <c r="A6" s="4"/>
      <c r="B6" s="6"/>
      <c r="C6" s="4"/>
      <c r="D6" s="4"/>
      <c r="E6" s="4"/>
      <c r="F6" s="4"/>
      <c r="G6" s="4" t="s">
        <v>12</v>
      </c>
      <c r="H6" s="29" t="s">
        <v>13</v>
      </c>
      <c r="I6" s="4" t="s">
        <v>14</v>
      </c>
      <c r="J6" s="4"/>
      <c r="K6" s="4"/>
      <c r="L6" s="4"/>
      <c r="M6" s="4"/>
      <c r="N6" s="4"/>
      <c r="O6" s="4"/>
      <c r="P6" s="4"/>
    </row>
    <row r="7" spans="1:16">
      <c r="A7" s="4"/>
      <c r="B7" s="7"/>
      <c r="C7" s="4"/>
      <c r="D7" s="4"/>
      <c r="E7" s="4"/>
      <c r="F7" s="4"/>
      <c r="G7" s="4"/>
      <c r="H7" s="29"/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/>
      <c r="O7" s="4"/>
      <c r="P7" s="4"/>
    </row>
    <row r="8" spans="1:16">
      <c r="A8" s="4"/>
      <c r="B8" s="4"/>
      <c r="C8" s="8" t="s">
        <v>20</v>
      </c>
      <c r="D8" s="8"/>
      <c r="E8" s="4"/>
      <c r="F8" s="4"/>
      <c r="G8" s="4">
        <f>SUM(G9+G41)</f>
        <v>748.44</v>
      </c>
      <c r="H8" s="29">
        <f>SUM(H9+H41)</f>
        <v>352.476</v>
      </c>
      <c r="I8" s="4"/>
      <c r="J8" s="4"/>
      <c r="K8" s="4"/>
      <c r="L8" s="4"/>
      <c r="M8" s="4"/>
      <c r="N8" s="4"/>
      <c r="O8" s="4"/>
      <c r="P8" s="4"/>
    </row>
    <row r="9" spans="1:16">
      <c r="A9" s="4"/>
      <c r="B9" s="4"/>
      <c r="C9" s="8" t="s">
        <v>21</v>
      </c>
      <c r="D9" s="8"/>
      <c r="E9" s="30"/>
      <c r="F9" s="30"/>
      <c r="G9" s="31">
        <f>SUM(G10:G40)</f>
        <v>725.44</v>
      </c>
      <c r="H9" s="32">
        <f>SUM(H10:H40)</f>
        <v>290.176</v>
      </c>
      <c r="I9" s="4"/>
      <c r="J9" s="4"/>
      <c r="K9" s="4"/>
      <c r="L9" s="4"/>
      <c r="M9" s="4"/>
      <c r="N9" s="4"/>
      <c r="O9" s="4"/>
      <c r="P9" s="4"/>
    </row>
    <row r="10" ht="36" spans="1:16">
      <c r="A10" s="9">
        <v>1</v>
      </c>
      <c r="B10" s="10" t="s">
        <v>22</v>
      </c>
      <c r="C10" s="11" t="s">
        <v>23</v>
      </c>
      <c r="D10" s="12" t="s">
        <v>24</v>
      </c>
      <c r="E10" s="15">
        <v>2018</v>
      </c>
      <c r="F10" s="15" t="s">
        <v>25</v>
      </c>
      <c r="G10" s="15">
        <v>30</v>
      </c>
      <c r="H10" s="15">
        <f t="shared" ref="H10:H40" si="0">G10*0.4</f>
        <v>12</v>
      </c>
      <c r="I10" s="38"/>
      <c r="J10" s="38"/>
      <c r="K10" s="38"/>
      <c r="L10" s="38"/>
      <c r="M10" s="38"/>
      <c r="N10" s="40" t="s">
        <v>26</v>
      </c>
      <c r="O10" s="15" t="s">
        <v>27</v>
      </c>
      <c r="P10" s="38"/>
    </row>
    <row r="11" ht="60" spans="1:16">
      <c r="A11" s="9">
        <v>2</v>
      </c>
      <c r="B11" s="13"/>
      <c r="C11" s="11"/>
      <c r="D11" s="12" t="s">
        <v>28</v>
      </c>
      <c r="E11" s="15">
        <v>2018</v>
      </c>
      <c r="F11" s="15"/>
      <c r="G11" s="15">
        <v>35</v>
      </c>
      <c r="H11" s="15">
        <f t="shared" si="0"/>
        <v>14</v>
      </c>
      <c r="I11" s="38"/>
      <c r="J11" s="38"/>
      <c r="K11" s="38"/>
      <c r="L11" s="38"/>
      <c r="M11" s="38"/>
      <c r="N11" s="40" t="s">
        <v>26</v>
      </c>
      <c r="O11" s="15" t="s">
        <v>27</v>
      </c>
      <c r="P11" s="38"/>
    </row>
    <row r="12" ht="24" spans="1:16">
      <c r="A12" s="9">
        <v>3</v>
      </c>
      <c r="B12" s="14"/>
      <c r="C12" s="11"/>
      <c r="D12" s="12" t="s">
        <v>29</v>
      </c>
      <c r="E12" s="15">
        <v>2018</v>
      </c>
      <c r="F12" s="15"/>
      <c r="G12" s="15">
        <v>30</v>
      </c>
      <c r="H12" s="15">
        <f t="shared" si="0"/>
        <v>12</v>
      </c>
      <c r="I12" s="38"/>
      <c r="J12" s="38"/>
      <c r="K12" s="38"/>
      <c r="L12" s="38"/>
      <c r="M12" s="38"/>
      <c r="N12" s="40" t="s">
        <v>26</v>
      </c>
      <c r="O12" s="15" t="s">
        <v>27</v>
      </c>
      <c r="P12" s="38"/>
    </row>
    <row r="13" ht="24" spans="1:16">
      <c r="A13" s="9">
        <v>4</v>
      </c>
      <c r="B13" s="10" t="s">
        <v>22</v>
      </c>
      <c r="C13" s="12" t="s">
        <v>30</v>
      </c>
      <c r="D13" s="15" t="s">
        <v>31</v>
      </c>
      <c r="E13" s="15">
        <v>2018</v>
      </c>
      <c r="F13" s="15" t="s">
        <v>32</v>
      </c>
      <c r="G13" s="15">
        <v>55</v>
      </c>
      <c r="H13" s="15">
        <f t="shared" si="0"/>
        <v>22</v>
      </c>
      <c r="I13" s="38"/>
      <c r="J13" s="38"/>
      <c r="K13" s="38"/>
      <c r="L13" s="38"/>
      <c r="M13" s="38"/>
      <c r="N13" s="40" t="s">
        <v>26</v>
      </c>
      <c r="O13" s="40" t="s">
        <v>26</v>
      </c>
      <c r="P13" s="38"/>
    </row>
    <row r="14" ht="84" spans="1:16">
      <c r="A14" s="9">
        <v>5</v>
      </c>
      <c r="B14" s="13"/>
      <c r="C14" s="16"/>
      <c r="D14" s="15" t="s">
        <v>33</v>
      </c>
      <c r="E14" s="15">
        <v>2018</v>
      </c>
      <c r="F14" s="15"/>
      <c r="G14" s="15">
        <v>20</v>
      </c>
      <c r="H14" s="15">
        <f t="shared" si="0"/>
        <v>8</v>
      </c>
      <c r="I14" s="38"/>
      <c r="J14" s="38"/>
      <c r="K14" s="38"/>
      <c r="L14" s="38"/>
      <c r="M14" s="38"/>
      <c r="N14" s="40" t="s">
        <v>26</v>
      </c>
      <c r="O14" s="27" t="s">
        <v>34</v>
      </c>
      <c r="P14" s="39"/>
    </row>
    <row r="15" ht="36" spans="1:16">
      <c r="A15" s="9">
        <v>6</v>
      </c>
      <c r="B15" s="14"/>
      <c r="C15" s="17" t="s">
        <v>35</v>
      </c>
      <c r="D15" s="17" t="s">
        <v>36</v>
      </c>
      <c r="E15" s="15">
        <v>2018</v>
      </c>
      <c r="F15" s="15" t="s">
        <v>37</v>
      </c>
      <c r="G15" s="15">
        <v>3.5</v>
      </c>
      <c r="H15" s="15">
        <f t="shared" si="0"/>
        <v>1.4</v>
      </c>
      <c r="I15" s="38"/>
      <c r="J15" s="38"/>
      <c r="K15" s="38"/>
      <c r="L15" s="38"/>
      <c r="M15" s="38"/>
      <c r="N15" s="40" t="s">
        <v>26</v>
      </c>
      <c r="O15" s="15" t="s">
        <v>38</v>
      </c>
      <c r="P15" s="38"/>
    </row>
    <row r="16" ht="36" spans="1:16">
      <c r="A16" s="9">
        <v>7</v>
      </c>
      <c r="B16" s="10" t="s">
        <v>22</v>
      </c>
      <c r="C16" s="17" t="s">
        <v>35</v>
      </c>
      <c r="D16" s="17" t="s">
        <v>39</v>
      </c>
      <c r="E16" s="15">
        <v>2018</v>
      </c>
      <c r="F16" s="15"/>
      <c r="G16" s="15">
        <v>20</v>
      </c>
      <c r="H16" s="15">
        <f t="shared" si="0"/>
        <v>8</v>
      </c>
      <c r="I16" s="38"/>
      <c r="J16" s="38"/>
      <c r="K16" s="38"/>
      <c r="L16" s="38"/>
      <c r="M16" s="38"/>
      <c r="N16" s="40" t="s">
        <v>26</v>
      </c>
      <c r="O16" s="15" t="s">
        <v>38</v>
      </c>
      <c r="P16" s="38"/>
    </row>
    <row r="17" ht="36" spans="1:16">
      <c r="A17" s="9">
        <v>8</v>
      </c>
      <c r="B17" s="13"/>
      <c r="C17" s="12" t="s">
        <v>40</v>
      </c>
      <c r="D17" s="18" t="s">
        <v>41</v>
      </c>
      <c r="E17" s="15">
        <v>2018</v>
      </c>
      <c r="F17" s="15" t="s">
        <v>42</v>
      </c>
      <c r="G17" s="15">
        <v>16</v>
      </c>
      <c r="H17" s="15">
        <f t="shared" si="0"/>
        <v>6.4</v>
      </c>
      <c r="I17" s="38"/>
      <c r="J17" s="38"/>
      <c r="K17" s="38"/>
      <c r="L17" s="38"/>
      <c r="M17" s="38"/>
      <c r="N17" s="40" t="s">
        <v>26</v>
      </c>
      <c r="O17" s="15" t="s">
        <v>38</v>
      </c>
      <c r="P17" s="38"/>
    </row>
    <row r="18" ht="24" spans="1:16">
      <c r="A18" s="9">
        <v>9</v>
      </c>
      <c r="B18" s="13"/>
      <c r="C18" s="12"/>
      <c r="D18" s="18" t="s">
        <v>43</v>
      </c>
      <c r="E18" s="15">
        <v>2018</v>
      </c>
      <c r="F18" s="15"/>
      <c r="G18" s="15">
        <v>15</v>
      </c>
      <c r="H18" s="15">
        <f t="shared" si="0"/>
        <v>6</v>
      </c>
      <c r="I18" s="38"/>
      <c r="J18" s="38"/>
      <c r="K18" s="38"/>
      <c r="L18" s="38"/>
      <c r="M18" s="38"/>
      <c r="N18" s="40" t="s">
        <v>26</v>
      </c>
      <c r="O18" s="15" t="s">
        <v>38</v>
      </c>
      <c r="P18" s="38"/>
    </row>
    <row r="19" ht="36" spans="1:16">
      <c r="A19" s="9">
        <v>10</v>
      </c>
      <c r="B19" s="13"/>
      <c r="C19" s="11" t="s">
        <v>44</v>
      </c>
      <c r="D19" s="12" t="s">
        <v>45</v>
      </c>
      <c r="E19" s="15">
        <v>2018</v>
      </c>
      <c r="F19" s="15" t="s">
        <v>46</v>
      </c>
      <c r="G19" s="15">
        <v>5</v>
      </c>
      <c r="H19" s="15">
        <f t="shared" si="0"/>
        <v>2</v>
      </c>
      <c r="I19" s="38"/>
      <c r="J19" s="38"/>
      <c r="K19" s="38"/>
      <c r="L19" s="38"/>
      <c r="M19" s="38"/>
      <c r="N19" s="40" t="s">
        <v>26</v>
      </c>
      <c r="O19" s="15" t="s">
        <v>38</v>
      </c>
      <c r="P19" s="38"/>
    </row>
    <row r="20" ht="36" spans="1:16">
      <c r="A20" s="9">
        <v>11</v>
      </c>
      <c r="B20" s="13"/>
      <c r="C20" s="11" t="s">
        <v>47</v>
      </c>
      <c r="D20" s="11" t="s">
        <v>48</v>
      </c>
      <c r="E20" s="15">
        <v>2018</v>
      </c>
      <c r="F20" s="15" t="s">
        <v>49</v>
      </c>
      <c r="G20" s="21">
        <v>4</v>
      </c>
      <c r="H20" s="15">
        <f t="shared" si="0"/>
        <v>1.6</v>
      </c>
      <c r="I20" s="38"/>
      <c r="J20" s="38"/>
      <c r="K20" s="38"/>
      <c r="L20" s="38"/>
      <c r="M20" s="38"/>
      <c r="N20" s="40" t="s">
        <v>26</v>
      </c>
      <c r="O20" s="15" t="s">
        <v>38</v>
      </c>
      <c r="P20" s="38"/>
    </row>
    <row r="21" ht="36" spans="1:16">
      <c r="A21" s="9">
        <v>12</v>
      </c>
      <c r="B21" s="13"/>
      <c r="C21" s="11"/>
      <c r="D21" s="11" t="s">
        <v>50</v>
      </c>
      <c r="E21" s="15">
        <v>2018</v>
      </c>
      <c r="F21" s="15"/>
      <c r="G21" s="15">
        <v>3.5</v>
      </c>
      <c r="H21" s="15">
        <f t="shared" si="0"/>
        <v>1.4</v>
      </c>
      <c r="I21" s="38"/>
      <c r="J21" s="38"/>
      <c r="K21" s="38"/>
      <c r="L21" s="38"/>
      <c r="M21" s="38"/>
      <c r="N21" s="40" t="s">
        <v>26</v>
      </c>
      <c r="O21" s="15" t="s">
        <v>38</v>
      </c>
      <c r="P21" s="38"/>
    </row>
    <row r="22" spans="1:16">
      <c r="A22" s="9">
        <v>13</v>
      </c>
      <c r="B22" s="13"/>
      <c r="C22" s="11"/>
      <c r="D22" s="12" t="s">
        <v>51</v>
      </c>
      <c r="E22" s="15">
        <v>2018</v>
      </c>
      <c r="F22" s="15"/>
      <c r="G22" s="15">
        <v>16</v>
      </c>
      <c r="H22" s="15">
        <f t="shared" si="0"/>
        <v>6.4</v>
      </c>
      <c r="I22" s="38"/>
      <c r="J22" s="38"/>
      <c r="K22" s="38"/>
      <c r="L22" s="38"/>
      <c r="M22" s="38"/>
      <c r="N22" s="40" t="s">
        <v>26</v>
      </c>
      <c r="O22" s="15" t="s">
        <v>38</v>
      </c>
      <c r="P22" s="38"/>
    </row>
    <row r="23" ht="24" spans="1:16">
      <c r="A23" s="9">
        <v>14</v>
      </c>
      <c r="B23" s="14"/>
      <c r="C23" s="15" t="s">
        <v>52</v>
      </c>
      <c r="D23" s="15" t="s">
        <v>53</v>
      </c>
      <c r="E23" s="15">
        <v>2018</v>
      </c>
      <c r="F23" s="15" t="s">
        <v>54</v>
      </c>
      <c r="G23" s="33">
        <v>60</v>
      </c>
      <c r="H23" s="15">
        <f t="shared" si="0"/>
        <v>24</v>
      </c>
      <c r="I23" s="38"/>
      <c r="J23" s="38"/>
      <c r="K23" s="38"/>
      <c r="L23" s="38"/>
      <c r="M23" s="38"/>
      <c r="N23" s="40" t="s">
        <v>26</v>
      </c>
      <c r="O23" s="40" t="s">
        <v>26</v>
      </c>
      <c r="P23" s="38"/>
    </row>
    <row r="24" ht="36" spans="1:16">
      <c r="A24" s="9">
        <v>15</v>
      </c>
      <c r="B24" s="10" t="s">
        <v>22</v>
      </c>
      <c r="C24" s="11" t="s">
        <v>55</v>
      </c>
      <c r="D24" s="12" t="s">
        <v>56</v>
      </c>
      <c r="E24" s="15">
        <v>2018</v>
      </c>
      <c r="F24" s="15" t="s">
        <v>57</v>
      </c>
      <c r="G24" s="34">
        <v>20</v>
      </c>
      <c r="H24" s="15">
        <f t="shared" si="0"/>
        <v>8</v>
      </c>
      <c r="I24" s="38"/>
      <c r="J24" s="38"/>
      <c r="K24" s="38"/>
      <c r="L24" s="38"/>
      <c r="M24" s="38"/>
      <c r="N24" s="40" t="s">
        <v>26</v>
      </c>
      <c r="O24" s="15" t="s">
        <v>58</v>
      </c>
      <c r="P24" s="38"/>
    </row>
    <row r="25" ht="48" spans="1:16">
      <c r="A25" s="9">
        <v>16</v>
      </c>
      <c r="B25" s="13"/>
      <c r="C25" s="12" t="s">
        <v>59</v>
      </c>
      <c r="D25" s="18" t="s">
        <v>60</v>
      </c>
      <c r="E25" s="15">
        <v>2018</v>
      </c>
      <c r="F25" s="15" t="s">
        <v>61</v>
      </c>
      <c r="G25" s="34">
        <v>20</v>
      </c>
      <c r="H25" s="15">
        <f t="shared" si="0"/>
        <v>8</v>
      </c>
      <c r="I25" s="38"/>
      <c r="J25" s="38"/>
      <c r="K25" s="38"/>
      <c r="L25" s="38"/>
      <c r="M25" s="38"/>
      <c r="N25" s="40" t="s">
        <v>26</v>
      </c>
      <c r="O25" s="15" t="s">
        <v>58</v>
      </c>
      <c r="P25" s="38"/>
    </row>
    <row r="26" ht="72" spans="1:16">
      <c r="A26" s="9">
        <v>17</v>
      </c>
      <c r="B26" s="13"/>
      <c r="C26" s="11" t="s">
        <v>62</v>
      </c>
      <c r="D26" s="12" t="s">
        <v>63</v>
      </c>
      <c r="E26" s="15">
        <v>2018</v>
      </c>
      <c r="F26" s="15" t="s">
        <v>64</v>
      </c>
      <c r="G26" s="34">
        <v>20.94</v>
      </c>
      <c r="H26" s="15">
        <f t="shared" si="0"/>
        <v>8.376</v>
      </c>
      <c r="I26" s="38"/>
      <c r="J26" s="38"/>
      <c r="K26" s="38"/>
      <c r="L26" s="38"/>
      <c r="M26" s="38"/>
      <c r="N26" s="40" t="s">
        <v>26</v>
      </c>
      <c r="O26" s="15" t="s">
        <v>58</v>
      </c>
      <c r="P26" s="38"/>
    </row>
    <row r="27" ht="84" spans="1:16">
      <c r="A27" s="9">
        <v>18</v>
      </c>
      <c r="B27" s="13"/>
      <c r="C27" s="11" t="s">
        <v>65</v>
      </c>
      <c r="D27" s="11" t="s">
        <v>66</v>
      </c>
      <c r="E27" s="15">
        <v>2018</v>
      </c>
      <c r="F27" s="15" t="s">
        <v>67</v>
      </c>
      <c r="G27" s="34">
        <v>21.5</v>
      </c>
      <c r="H27" s="15">
        <f t="shared" si="0"/>
        <v>8.6</v>
      </c>
      <c r="I27" s="38"/>
      <c r="J27" s="38"/>
      <c r="K27" s="38"/>
      <c r="L27" s="38"/>
      <c r="M27" s="38"/>
      <c r="N27" s="40" t="s">
        <v>26</v>
      </c>
      <c r="O27" s="15" t="s">
        <v>58</v>
      </c>
      <c r="P27" s="38"/>
    </row>
    <row r="28" ht="24" spans="1:16">
      <c r="A28" s="9">
        <v>19</v>
      </c>
      <c r="B28" s="13"/>
      <c r="C28" s="19" t="s">
        <v>68</v>
      </c>
      <c r="D28" s="15" t="s">
        <v>69</v>
      </c>
      <c r="E28" s="15">
        <v>2018</v>
      </c>
      <c r="F28" s="15" t="s">
        <v>70</v>
      </c>
      <c r="G28" s="15">
        <v>20</v>
      </c>
      <c r="H28" s="15">
        <f t="shared" si="0"/>
        <v>8</v>
      </c>
      <c r="I28" s="38"/>
      <c r="J28" s="38"/>
      <c r="K28" s="38"/>
      <c r="L28" s="38"/>
      <c r="M28" s="38"/>
      <c r="N28" s="40" t="s">
        <v>26</v>
      </c>
      <c r="O28" s="15" t="s">
        <v>71</v>
      </c>
      <c r="P28" s="38"/>
    </row>
    <row r="29" ht="24" spans="1:16">
      <c r="A29" s="9">
        <v>20</v>
      </c>
      <c r="B29" s="13"/>
      <c r="C29" s="19"/>
      <c r="D29" s="15" t="s">
        <v>72</v>
      </c>
      <c r="E29" s="15"/>
      <c r="F29" s="15" t="s">
        <v>73</v>
      </c>
      <c r="G29" s="15">
        <v>10</v>
      </c>
      <c r="H29" s="15">
        <f t="shared" si="0"/>
        <v>4</v>
      </c>
      <c r="I29" s="38"/>
      <c r="J29" s="38"/>
      <c r="K29" s="38"/>
      <c r="L29" s="38"/>
      <c r="M29" s="38"/>
      <c r="N29" s="40" t="s">
        <v>26</v>
      </c>
      <c r="O29" s="15" t="s">
        <v>71</v>
      </c>
      <c r="P29" s="38"/>
    </row>
    <row r="30" ht="24" spans="1:16">
      <c r="A30" s="9">
        <v>21</v>
      </c>
      <c r="B30" s="13"/>
      <c r="C30" s="19" t="s">
        <v>74</v>
      </c>
      <c r="D30" s="15" t="s">
        <v>75</v>
      </c>
      <c r="E30" s="15">
        <v>2018</v>
      </c>
      <c r="F30" s="15" t="s">
        <v>76</v>
      </c>
      <c r="G30" s="15">
        <v>10</v>
      </c>
      <c r="H30" s="15">
        <f t="shared" si="0"/>
        <v>4</v>
      </c>
      <c r="I30" s="38"/>
      <c r="J30" s="38"/>
      <c r="K30" s="38"/>
      <c r="L30" s="38"/>
      <c r="M30" s="38"/>
      <c r="N30" s="40" t="s">
        <v>26</v>
      </c>
      <c r="O30" s="15" t="s">
        <v>71</v>
      </c>
      <c r="P30" s="38"/>
    </row>
    <row r="31" ht="24" spans="1:16">
      <c r="A31" s="9">
        <v>22</v>
      </c>
      <c r="B31" s="14"/>
      <c r="C31" s="19"/>
      <c r="D31" s="15" t="s">
        <v>72</v>
      </c>
      <c r="E31" s="15"/>
      <c r="F31" s="15"/>
      <c r="G31" s="15">
        <v>10</v>
      </c>
      <c r="H31" s="15">
        <f t="shared" si="0"/>
        <v>4</v>
      </c>
      <c r="I31" s="38"/>
      <c r="J31" s="38"/>
      <c r="K31" s="38"/>
      <c r="L31" s="38"/>
      <c r="M31" s="38"/>
      <c r="N31" s="40" t="s">
        <v>26</v>
      </c>
      <c r="O31" s="15" t="s">
        <v>71</v>
      </c>
      <c r="P31" s="38"/>
    </row>
    <row r="32" ht="24" spans="1:16">
      <c r="A32" s="9">
        <v>23</v>
      </c>
      <c r="B32" s="10" t="s">
        <v>22</v>
      </c>
      <c r="C32" s="19" t="s">
        <v>77</v>
      </c>
      <c r="D32" s="15" t="s">
        <v>69</v>
      </c>
      <c r="E32" s="15">
        <v>2018</v>
      </c>
      <c r="F32" s="15" t="s">
        <v>78</v>
      </c>
      <c r="G32" s="15">
        <v>20</v>
      </c>
      <c r="H32" s="15">
        <f t="shared" si="0"/>
        <v>8</v>
      </c>
      <c r="I32" s="38"/>
      <c r="J32" s="38"/>
      <c r="K32" s="38"/>
      <c r="L32" s="38"/>
      <c r="M32" s="38"/>
      <c r="N32" s="40" t="s">
        <v>26</v>
      </c>
      <c r="O32" s="15" t="s">
        <v>71</v>
      </c>
      <c r="P32" s="38"/>
    </row>
    <row r="33" ht="36" spans="1:16">
      <c r="A33" s="9">
        <v>24</v>
      </c>
      <c r="B33" s="13"/>
      <c r="C33" s="19"/>
      <c r="D33" s="15" t="s">
        <v>79</v>
      </c>
      <c r="E33" s="15"/>
      <c r="F33" s="15"/>
      <c r="G33" s="15">
        <v>10</v>
      </c>
      <c r="H33" s="15">
        <f t="shared" si="0"/>
        <v>4</v>
      </c>
      <c r="I33" s="38"/>
      <c r="J33" s="38"/>
      <c r="K33" s="38"/>
      <c r="L33" s="38"/>
      <c r="M33" s="38"/>
      <c r="N33" s="40" t="s">
        <v>26</v>
      </c>
      <c r="O33" s="15" t="s">
        <v>71</v>
      </c>
      <c r="P33" s="38"/>
    </row>
    <row r="34" ht="24" spans="1:16">
      <c r="A34" s="9">
        <v>25</v>
      </c>
      <c r="B34" s="13"/>
      <c r="C34" s="19" t="s">
        <v>80</v>
      </c>
      <c r="D34" s="15" t="s">
        <v>81</v>
      </c>
      <c r="E34" s="15">
        <v>2018</v>
      </c>
      <c r="F34" s="15" t="s">
        <v>82</v>
      </c>
      <c r="G34" s="15">
        <v>20</v>
      </c>
      <c r="H34" s="15">
        <f t="shared" si="0"/>
        <v>8</v>
      </c>
      <c r="I34" s="38"/>
      <c r="J34" s="38"/>
      <c r="K34" s="38"/>
      <c r="L34" s="38"/>
      <c r="M34" s="38"/>
      <c r="N34" s="40" t="s">
        <v>26</v>
      </c>
      <c r="O34" s="15" t="s">
        <v>71</v>
      </c>
      <c r="P34" s="38"/>
    </row>
    <row r="35" ht="36" spans="1:16">
      <c r="A35" s="9">
        <v>26</v>
      </c>
      <c r="B35" s="13"/>
      <c r="C35" s="19"/>
      <c r="D35" s="15" t="s">
        <v>83</v>
      </c>
      <c r="E35" s="15">
        <v>2018</v>
      </c>
      <c r="F35" s="15" t="s">
        <v>84</v>
      </c>
      <c r="G35" s="15">
        <v>95</v>
      </c>
      <c r="H35" s="15">
        <f t="shared" si="0"/>
        <v>38</v>
      </c>
      <c r="I35" s="38"/>
      <c r="J35" s="38"/>
      <c r="K35" s="38"/>
      <c r="L35" s="38"/>
      <c r="M35" s="38"/>
      <c r="N35" s="40" t="s">
        <v>26</v>
      </c>
      <c r="O35" s="40" t="s">
        <v>26</v>
      </c>
      <c r="P35" s="38"/>
    </row>
    <row r="36" ht="60" spans="1:16">
      <c r="A36" s="9">
        <v>27</v>
      </c>
      <c r="B36" s="13"/>
      <c r="C36" s="20" t="s">
        <v>85</v>
      </c>
      <c r="D36" s="15" t="s">
        <v>86</v>
      </c>
      <c r="E36" s="15">
        <v>2018</v>
      </c>
      <c r="F36" s="15" t="s">
        <v>87</v>
      </c>
      <c r="G36" s="15">
        <v>25</v>
      </c>
      <c r="H36" s="15">
        <f t="shared" si="0"/>
        <v>10</v>
      </c>
      <c r="I36" s="38"/>
      <c r="J36" s="38"/>
      <c r="K36" s="38"/>
      <c r="L36" s="38"/>
      <c r="M36" s="38"/>
      <c r="N36" s="40" t="s">
        <v>26</v>
      </c>
      <c r="O36" s="15" t="s">
        <v>88</v>
      </c>
      <c r="P36" s="38"/>
    </row>
    <row r="37" ht="24" spans="1:16">
      <c r="A37" s="9">
        <v>28</v>
      </c>
      <c r="B37" s="13"/>
      <c r="C37" s="20" t="s">
        <v>89</v>
      </c>
      <c r="D37" s="15" t="s">
        <v>90</v>
      </c>
      <c r="E37" s="15">
        <v>2018</v>
      </c>
      <c r="F37" s="15" t="s">
        <v>91</v>
      </c>
      <c r="G37" s="15">
        <v>15</v>
      </c>
      <c r="H37" s="15">
        <f t="shared" si="0"/>
        <v>6</v>
      </c>
      <c r="I37" s="38"/>
      <c r="J37" s="38"/>
      <c r="K37" s="38"/>
      <c r="L37" s="38"/>
      <c r="M37" s="38"/>
      <c r="N37" s="40" t="s">
        <v>26</v>
      </c>
      <c r="O37" s="15" t="s">
        <v>88</v>
      </c>
      <c r="P37" s="38"/>
    </row>
    <row r="38" ht="108" spans="1:16">
      <c r="A38" s="9">
        <v>29</v>
      </c>
      <c r="B38" s="13"/>
      <c r="C38" s="20" t="s">
        <v>92</v>
      </c>
      <c r="D38" s="21" t="s">
        <v>93</v>
      </c>
      <c r="E38" s="15">
        <v>2018</v>
      </c>
      <c r="F38" s="15" t="s">
        <v>94</v>
      </c>
      <c r="G38" s="15">
        <v>20</v>
      </c>
      <c r="H38" s="15">
        <f t="shared" si="0"/>
        <v>8</v>
      </c>
      <c r="I38" s="38"/>
      <c r="J38" s="38"/>
      <c r="K38" s="38"/>
      <c r="L38" s="38"/>
      <c r="M38" s="38"/>
      <c r="N38" s="40" t="s">
        <v>26</v>
      </c>
      <c r="O38" s="15" t="s">
        <v>88</v>
      </c>
      <c r="P38" s="41" t="s">
        <v>95</v>
      </c>
    </row>
    <row r="39" ht="48" spans="1:16">
      <c r="A39" s="9">
        <v>30</v>
      </c>
      <c r="B39" s="13"/>
      <c r="C39" s="20" t="s">
        <v>96</v>
      </c>
      <c r="D39" s="21" t="s">
        <v>97</v>
      </c>
      <c r="E39" s="15">
        <v>2018</v>
      </c>
      <c r="F39" s="21" t="s">
        <v>98</v>
      </c>
      <c r="G39" s="20">
        <v>25</v>
      </c>
      <c r="H39" s="15">
        <f t="shared" si="0"/>
        <v>10</v>
      </c>
      <c r="I39" s="38"/>
      <c r="J39" s="38"/>
      <c r="K39" s="38"/>
      <c r="L39" s="38"/>
      <c r="M39" s="38"/>
      <c r="N39" s="9" t="s">
        <v>99</v>
      </c>
      <c r="O39" s="15" t="s">
        <v>88</v>
      </c>
      <c r="P39" s="41"/>
    </row>
    <row r="40" ht="24" spans="1:16">
      <c r="A40" s="9">
        <v>31</v>
      </c>
      <c r="B40" s="14"/>
      <c r="C40" s="20" t="s">
        <v>100</v>
      </c>
      <c r="D40" s="21" t="s">
        <v>101</v>
      </c>
      <c r="E40" s="15">
        <v>2018</v>
      </c>
      <c r="F40" s="21" t="s">
        <v>102</v>
      </c>
      <c r="G40" s="20">
        <v>50</v>
      </c>
      <c r="H40" s="15">
        <f t="shared" si="0"/>
        <v>20</v>
      </c>
      <c r="I40" s="38"/>
      <c r="J40" s="38"/>
      <c r="K40" s="38"/>
      <c r="L40" s="38"/>
      <c r="M40" s="38"/>
      <c r="N40" s="9" t="s">
        <v>99</v>
      </c>
      <c r="O40" s="15" t="s">
        <v>27</v>
      </c>
      <c r="P40" s="38"/>
    </row>
    <row r="41" spans="1:16">
      <c r="A41" s="9"/>
      <c r="B41" s="9"/>
      <c r="C41" s="20"/>
      <c r="D41" s="22" t="s">
        <v>21</v>
      </c>
      <c r="E41" s="35"/>
      <c r="F41" s="22"/>
      <c r="G41" s="36">
        <f>SUM(G42:G44)</f>
        <v>23</v>
      </c>
      <c r="H41" s="35">
        <f>SUM(H44:H45)</f>
        <v>62.3</v>
      </c>
      <c r="I41" s="38"/>
      <c r="J41" s="38"/>
      <c r="K41" s="38"/>
      <c r="L41" s="38"/>
      <c r="M41" s="38"/>
      <c r="N41" s="9"/>
      <c r="O41" s="15"/>
      <c r="P41" s="38"/>
    </row>
    <row r="42" ht="24" spans="1:16">
      <c r="A42" s="23">
        <v>32</v>
      </c>
      <c r="B42" s="10" t="s">
        <v>103</v>
      </c>
      <c r="C42" s="24" t="s">
        <v>104</v>
      </c>
      <c r="D42" s="21" t="s">
        <v>105</v>
      </c>
      <c r="E42" s="15">
        <v>2018</v>
      </c>
      <c r="F42" s="22"/>
      <c r="G42" s="20">
        <v>2</v>
      </c>
      <c r="H42" s="35"/>
      <c r="I42" s="38"/>
      <c r="J42" s="38"/>
      <c r="K42" s="38"/>
      <c r="L42" s="38"/>
      <c r="M42" s="38"/>
      <c r="N42" s="9" t="s">
        <v>26</v>
      </c>
      <c r="O42" s="15" t="s">
        <v>88</v>
      </c>
      <c r="P42" s="10" t="s">
        <v>106</v>
      </c>
    </row>
    <row r="43" ht="24" spans="1:16">
      <c r="A43" s="25"/>
      <c r="B43" s="13"/>
      <c r="C43" s="26"/>
      <c r="D43" s="21" t="s">
        <v>107</v>
      </c>
      <c r="E43" s="15">
        <v>2018</v>
      </c>
      <c r="F43" s="22"/>
      <c r="G43" s="20">
        <v>8</v>
      </c>
      <c r="H43" s="35"/>
      <c r="I43" s="38"/>
      <c r="J43" s="38"/>
      <c r="K43" s="38"/>
      <c r="L43" s="38"/>
      <c r="M43" s="38"/>
      <c r="N43" s="9" t="s">
        <v>26</v>
      </c>
      <c r="O43" s="15" t="s">
        <v>88</v>
      </c>
      <c r="P43" s="13"/>
    </row>
    <row r="44" ht="72" spans="1:16">
      <c r="A44" s="9">
        <v>33</v>
      </c>
      <c r="B44" s="13"/>
      <c r="C44" s="9" t="s">
        <v>108</v>
      </c>
      <c r="D44" s="27" t="s">
        <v>109</v>
      </c>
      <c r="E44" s="9">
        <v>2018</v>
      </c>
      <c r="F44" s="21" t="s">
        <v>110</v>
      </c>
      <c r="G44" s="9">
        <v>13</v>
      </c>
      <c r="H44" s="9">
        <v>13</v>
      </c>
      <c r="I44" s="39"/>
      <c r="J44" s="39"/>
      <c r="K44" s="39"/>
      <c r="L44" s="39"/>
      <c r="M44" s="39"/>
      <c r="N44" s="9" t="s">
        <v>26</v>
      </c>
      <c r="O44" s="39" t="s">
        <v>88</v>
      </c>
      <c r="P44" s="27" t="s">
        <v>111</v>
      </c>
    </row>
    <row r="45" ht="36" spans="1:16">
      <c r="A45" s="28">
        <v>34</v>
      </c>
      <c r="B45" s="14"/>
      <c r="C45" s="9" t="s">
        <v>112</v>
      </c>
      <c r="D45" s="9" t="s">
        <v>113</v>
      </c>
      <c r="E45" s="9">
        <v>2018</v>
      </c>
      <c r="F45" s="27" t="s">
        <v>114</v>
      </c>
      <c r="G45" s="9">
        <v>49.3</v>
      </c>
      <c r="H45" s="9">
        <v>49.3</v>
      </c>
      <c r="I45" s="9"/>
      <c r="J45" s="9"/>
      <c r="K45" s="9"/>
      <c r="L45" s="9"/>
      <c r="M45" s="9"/>
      <c r="N45" s="9" t="s">
        <v>26</v>
      </c>
      <c r="O45" s="15" t="s">
        <v>58</v>
      </c>
      <c r="P45" s="38"/>
    </row>
  </sheetData>
  <mergeCells count="44">
    <mergeCell ref="A1:B1"/>
    <mergeCell ref="G5:M5"/>
    <mergeCell ref="I6:M6"/>
    <mergeCell ref="C8:D8"/>
    <mergeCell ref="C9:D9"/>
    <mergeCell ref="A5:A7"/>
    <mergeCell ref="A42:A43"/>
    <mergeCell ref="B5:B7"/>
    <mergeCell ref="B10:B12"/>
    <mergeCell ref="B13:B15"/>
    <mergeCell ref="B16:B23"/>
    <mergeCell ref="B24:B31"/>
    <mergeCell ref="B32:B40"/>
    <mergeCell ref="B42:B45"/>
    <mergeCell ref="C5:C7"/>
    <mergeCell ref="C10:C12"/>
    <mergeCell ref="C13:C14"/>
    <mergeCell ref="C17:C18"/>
    <mergeCell ref="C20:C22"/>
    <mergeCell ref="C28:C29"/>
    <mergeCell ref="C30:C31"/>
    <mergeCell ref="C32:C33"/>
    <mergeCell ref="C34:C35"/>
    <mergeCell ref="C42:C43"/>
    <mergeCell ref="D5:D7"/>
    <mergeCell ref="E5:E7"/>
    <mergeCell ref="E28:E29"/>
    <mergeCell ref="E30:E31"/>
    <mergeCell ref="E32:E33"/>
    <mergeCell ref="F5:F7"/>
    <mergeCell ref="F10:F12"/>
    <mergeCell ref="F13:F14"/>
    <mergeCell ref="F15:F16"/>
    <mergeCell ref="F17:F18"/>
    <mergeCell ref="F20:F22"/>
    <mergeCell ref="F30:F31"/>
    <mergeCell ref="F32:F33"/>
    <mergeCell ref="G6:G7"/>
    <mergeCell ref="H6:H7"/>
    <mergeCell ref="N5:N7"/>
    <mergeCell ref="O5:O7"/>
    <mergeCell ref="P5:P7"/>
    <mergeCell ref="P42:P43"/>
    <mergeCell ref="A2:P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D~D</cp:lastModifiedBy>
  <dcterms:created xsi:type="dcterms:W3CDTF">2018-11-08T16:58:00Z</dcterms:created>
  <dcterms:modified xsi:type="dcterms:W3CDTF">2021-09-07T10:42:35Z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