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汇总表" sheetId="13" r:id="rId1"/>
    <sheet name="农业农村局" sheetId="10" r:id="rId2"/>
    <sheet name="林业局" sheetId="11" r:id="rId3"/>
    <sheet name="扶贫办" sheetId="12" r:id="rId4"/>
  </sheets>
  <definedNames>
    <definedName name="_xlnm.Print_Titles" localSheetId="1">农业农村局!$1:$5</definedName>
    <definedName name="_xlnm._FilterDatabase" localSheetId="1" hidden="1">农业农村局!$A$6:$Q$48</definedName>
    <definedName name="_xlnm._FilterDatabase" localSheetId="2" hidden="1">林业局!$A$6:$P$30</definedName>
    <definedName name="_xlnm.Print_Titles" localSheetId="3">扶贫办!$1:$5</definedName>
    <definedName name="_xlnm.Print_Titles" localSheetId="2">林业局!$1:$5</definedName>
  </definedNames>
  <calcPr calcId="144525"/>
</workbook>
</file>

<file path=xl/sharedStrings.xml><?xml version="1.0" encoding="utf-8"?>
<sst xmlns="http://schemas.openxmlformats.org/spreadsheetml/2006/main" count="652" uniqueCount="276">
  <si>
    <t>附件1</t>
  </si>
  <si>
    <t>吴堡县2019年财政涉农整合资金分配汇总表</t>
  </si>
  <si>
    <t>单位：万元</t>
  </si>
  <si>
    <t>资金类型</t>
  </si>
  <si>
    <t>资金拨付部门</t>
  </si>
  <si>
    <t>项目内容</t>
  </si>
  <si>
    <t>计划下达金额</t>
  </si>
  <si>
    <t>备注</t>
  </si>
  <si>
    <t>合计</t>
  </si>
  <si>
    <t>榆财农改发〔2019〕16号支100万元                         榆政财农发〔2019〕116号支713万元</t>
  </si>
  <si>
    <t>产业发展类</t>
  </si>
  <si>
    <t>农业农村局</t>
  </si>
  <si>
    <t>小计</t>
  </si>
  <si>
    <t>列“2130505  生产发展”科目</t>
  </si>
  <si>
    <t>种植业（个户）</t>
  </si>
  <si>
    <t>榆财农改发〔2019〕16号支100万元、                            榆政财农发〔2019〕116号支323.6777万元</t>
  </si>
  <si>
    <t>村集体经济</t>
  </si>
  <si>
    <t>林业局</t>
  </si>
  <si>
    <t>榆政财农发〔2019〕116号支181.508万元</t>
  </si>
  <si>
    <t>种植业</t>
  </si>
  <si>
    <t>扶贫办</t>
  </si>
  <si>
    <t>贷款贴息</t>
  </si>
  <si>
    <t>榆政财农发〔2019〕116号支183.8943万元</t>
  </si>
  <si>
    <t>能力建设</t>
  </si>
  <si>
    <t>基础设施类</t>
  </si>
  <si>
    <t>列“2130504 农村基础设施建设”科目</t>
  </si>
  <si>
    <t>道路工程</t>
  </si>
  <si>
    <t>榆政财农发〔2019〕116号支23.92万元</t>
  </si>
  <si>
    <t>饮水工程</t>
  </si>
  <si>
    <t>附表2</t>
  </si>
  <si>
    <t>吴堡县2019年第十五批涉农整合财政扶贫资（农业农村局）明细表</t>
  </si>
  <si>
    <t>项目
类别</t>
  </si>
  <si>
    <t>项目名称</t>
  </si>
  <si>
    <t>实施地点</t>
  </si>
  <si>
    <t>建设内容</t>
  </si>
  <si>
    <t>建设
期限</t>
  </si>
  <si>
    <t>预期效益</t>
  </si>
  <si>
    <t>资金投入（万元）</t>
  </si>
  <si>
    <t>其他资金（万元）</t>
  </si>
  <si>
    <t>项目主管部门</t>
  </si>
  <si>
    <t>财政资金支持环节</t>
  </si>
  <si>
    <t>本次下达资金</t>
  </si>
  <si>
    <t>整合资金</t>
  </si>
  <si>
    <t>中央</t>
  </si>
  <si>
    <t>省级</t>
  </si>
  <si>
    <t>市级</t>
  </si>
  <si>
    <t>县级</t>
  </si>
  <si>
    <t>总计</t>
  </si>
  <si>
    <t>榆财农改发〔2019〕16号支100万元、榆政财农发〔2019〕116号支323.6777万元</t>
  </si>
  <si>
    <t>吴堡县</t>
  </si>
  <si>
    <t>小杂粮7480.21亩，扎蒙38.03亩，红皮葱99.8亩，油料77.5亩，中药材35.5亩，西瓜2.2亩，蔬菜16.2亩</t>
  </si>
  <si>
    <t>带动贫困户948户2346人</t>
  </si>
  <si>
    <t>30.235万元不在方案</t>
  </si>
  <si>
    <t>辛家沟镇</t>
  </si>
  <si>
    <t>小杂粮2354.49亩，红皮葱57.4亩，油料62.3亩，中药材26.5亩，扎蒙7.53亩，西瓜2.2亩，蔬菜16.2亩</t>
  </si>
  <si>
    <t>带动贫困户329户824人</t>
  </si>
  <si>
    <t>辛家沟镇高家庄村</t>
  </si>
  <si>
    <t>小杂粮189.05亩（高粱76.6亩、红小豆88.5亩、绿豆3亩、谷子20.95亩），红葱5亩，油料作物2.2亩（花生1亩，老麻子1.2亩）</t>
  </si>
  <si>
    <t>带动贫困户28户67人</t>
  </si>
  <si>
    <t>全额投资</t>
  </si>
  <si>
    <t>辛家沟镇贾家山村</t>
  </si>
  <si>
    <t>小杂粮共计649.4亩（谷子199亩，高粱197.2亩，红小豆215.45亩，绿豆28.25亩，糜子9.5亩），油料作物36.5亩（芝麻15.5亩，蓖麻21亩），红葱14.5亩</t>
  </si>
  <si>
    <t>带动贫困户57户123人</t>
  </si>
  <si>
    <t>辛家沟镇霍家沟村</t>
  </si>
  <si>
    <t>小杂粮190.4亩(红小豆：101.1亩、高粱：39.8亩、谷子：37.8亩、糜子：10.7亩、绿豆：1亩)</t>
  </si>
  <si>
    <t>带动贫困户24户71人</t>
  </si>
  <si>
    <t>不在方案</t>
  </si>
  <si>
    <t>辛家沟镇霍家山村</t>
  </si>
  <si>
    <t>小杂粮57.8亩（高粱30.5亩、谷子21.2亩、红小豆2.8亩、绿豆1.8亩、糜子1.5亩），中草药18.5亩（黄芪18.5亩），</t>
  </si>
  <si>
    <t>带动贫困户18户35人</t>
  </si>
  <si>
    <t>辛家沟镇景家沟村</t>
  </si>
  <si>
    <t>小杂粮71.9亩(红小豆27.4亩，高粱25.5亩，谷子19亩）</t>
  </si>
  <si>
    <t>带动贫困户14户38人</t>
  </si>
  <si>
    <t>辛家沟镇寇家塔村</t>
  </si>
  <si>
    <t>小杂粮109.64亩（谷子：31.465亩、红小豆：62.165亩、高粱：16.01亩,）、红皮葱：24.4亩、扎蒙：7.53亩</t>
  </si>
  <si>
    <t>带动贫困户18户52人</t>
  </si>
  <si>
    <t>辛家沟镇老庄村</t>
  </si>
  <si>
    <t>小杂粮8.5亩（谷子3.5亩、高粱3亩、糜子1亩、红小豆1亩）</t>
  </si>
  <si>
    <t>带动贫困户5户15人</t>
  </si>
  <si>
    <t>辛家沟镇李家河村</t>
  </si>
  <si>
    <t>小杂粮92.37亩（谷子：31.87亩、糜子：5亩、高粱：38.1亩、红小豆：15.4亩、绿豆：2亩）、油料作物6.1亩（花生：1亩、芝麻：2亩、向日葵：3.1亩）、红葱3亩、中药材3亩（黄芪3亩）</t>
  </si>
  <si>
    <t>带动贫困户29户77人</t>
  </si>
  <si>
    <t>辛家沟镇李常家山村</t>
  </si>
  <si>
    <t>小杂粮124.53亩（谷子60.03亩、红小豆7.04亩、高粱42.16亩、糜子9.06亩、绿豆6.24亩）</t>
  </si>
  <si>
    <t>带动贫困户18户48人</t>
  </si>
  <si>
    <t>辛家沟镇尚家坪村</t>
  </si>
  <si>
    <t>小杂粮184亩（谷子56.5亩，高粱102.5亩，红小豆14.5亩，糜子3.5亩，绿豆7亩），红葱1亩</t>
  </si>
  <si>
    <t>带动贫困户25户67人</t>
  </si>
  <si>
    <t>辛家沟镇宋家坡村</t>
  </si>
  <si>
    <t>小杂粮433亩（谷子115亩，高粱127亩，红小豆137.5亩，绿豆4亩，糜子14.5亩，豇豆2亩，杂豆33亩），油料作物1亩（芝麻1亩），红葱4亩，中药材5亩（柴胡5亩）</t>
  </si>
  <si>
    <t>带动贫困户44户105人</t>
  </si>
  <si>
    <t>辛家沟镇深砭墕村</t>
  </si>
  <si>
    <t>小杂粮86.3亩（谷子22.5亩，糜子7.8亩，绿豆10亩，红豆15亩，荞麦27亩，高粱4亩），油料作物16.5亩（芝麻16.5亩），红葱2亩，蔬菜16.2亩</t>
  </si>
  <si>
    <t>带动贫困户29户73人</t>
  </si>
  <si>
    <t>辛家沟镇辛家沟村</t>
  </si>
  <si>
    <t>小杂粮157.6亩、西瓜2.2亩、红葱3.5亩</t>
  </si>
  <si>
    <t>带动贫困户20户53人</t>
  </si>
  <si>
    <t>张家山镇</t>
  </si>
  <si>
    <t>小杂粮4739.32亩、扎蒙18.8亩、油料作物6.5亩、山地红葱28亩、中药材7亩</t>
  </si>
  <si>
    <t>带动贫困户572户1422人</t>
  </si>
  <si>
    <t>张家山镇张家山村</t>
  </si>
  <si>
    <t>小杂粮666亩、山地红葱4亩、扎蒙4.5亩</t>
  </si>
  <si>
    <t>带动贫困户92户233人</t>
  </si>
  <si>
    <t>张家山镇张家沟村</t>
  </si>
  <si>
    <t>小杂粮200.95亩、山地红葱1亩</t>
  </si>
  <si>
    <t>带动贫困户27户58人</t>
  </si>
  <si>
    <t>张家山镇园宋家沟村</t>
  </si>
  <si>
    <t>小杂粮210.5亩</t>
  </si>
  <si>
    <t>带动贫困户39户107人</t>
  </si>
  <si>
    <t>张家山镇辛庄村</t>
  </si>
  <si>
    <t>小杂粮536.7亩</t>
  </si>
  <si>
    <t>带动贫困户50户159人</t>
  </si>
  <si>
    <t>张家山镇晓寺则村</t>
  </si>
  <si>
    <t>小杂粮380.09亩、扎蒙5亩、中药材2亩</t>
  </si>
  <si>
    <t>带动贫困户54户118人</t>
  </si>
  <si>
    <t>张家山镇温家湾村</t>
  </si>
  <si>
    <t>小杂粮640.68亩</t>
  </si>
  <si>
    <t>带动贫困户43户101人</t>
  </si>
  <si>
    <t>张家山镇寺沟村</t>
  </si>
  <si>
    <t>小杂粮529.7亩、山地红葱6.5亩、扎蒙5.5亩</t>
  </si>
  <si>
    <t>带动贫困户65户159人</t>
  </si>
  <si>
    <t>张家山镇宽马家石村</t>
  </si>
  <si>
    <t>小杂粮612.7亩</t>
  </si>
  <si>
    <t>带动贫困户73户178人</t>
  </si>
  <si>
    <t>张家山镇吉针庙村</t>
  </si>
  <si>
    <t>小杂粮276亩、山地红葱12.5亩、油料作物3亩</t>
  </si>
  <si>
    <t>带动贫困户29户61人</t>
  </si>
  <si>
    <t>张家山镇高家庄村</t>
  </si>
  <si>
    <t>小杂粮288亩、山地红葱3亩、扎蒙1亩、油料作物0.5亩</t>
  </si>
  <si>
    <t>带动贫困户30户75人</t>
  </si>
  <si>
    <t>张家山镇高家塄村</t>
  </si>
  <si>
    <t>小杂粮221亩</t>
  </si>
  <si>
    <t>带动贫困户40户96人</t>
  </si>
  <si>
    <t>张家山镇白洛现村</t>
  </si>
  <si>
    <t>小杂粮177亩、山地红葱1亩、扎蒙3亩、油料作物3亩、中药材5亩</t>
  </si>
  <si>
    <t>带动贫困户30户77人</t>
  </si>
  <si>
    <t>岔上镇</t>
  </si>
  <si>
    <t>小杂粮386.4亩，扎蒙11.7亩，红葱14.4亩，中药材2亩，油料作物8.7亩</t>
  </si>
  <si>
    <t>带动贫困户47户100人</t>
  </si>
  <si>
    <t>岔上镇樊家圪坨村</t>
  </si>
  <si>
    <t>辛家沟镇
贾家山村</t>
  </si>
  <si>
    <t>（尾留项目）2018年秋季新栽山地苹果112亩补助资金</t>
  </si>
  <si>
    <t>2018-2019</t>
  </si>
  <si>
    <t>受益贫困户12户，通过吸纳贫困户劳动务工，流转贫困户土地，财政资金折股量化等方式，贫困户均增收约600元/亩</t>
  </si>
  <si>
    <t>辛家沟镇
辛家沟村</t>
  </si>
  <si>
    <t>（尾留项目）2018年秋季新栽山地苹果162亩补助资金</t>
  </si>
  <si>
    <t>岔上镇
樊家畔村</t>
  </si>
  <si>
    <t>2018年栽山地苹果118亩补助资金</t>
  </si>
  <si>
    <t>受益贫困户67户，通过吸纳贫困户劳动务工，流转贫困户土地，财政资金折股量化等方式，贫困户均增收约700元/亩</t>
  </si>
  <si>
    <t>郭家沟镇
刘家墕村</t>
  </si>
  <si>
    <t>2018年栽植山地苹果505亩其中302亩第二轮补助302*500=15.1万元，203亩第三轮补助203*500=10.15万元</t>
  </si>
  <si>
    <t>受益贫困户88户，通过吸纳贫困户劳动务工，流转贫困户土地，财政资金折股量化等方式，贫困户均增收约600元/亩</t>
  </si>
  <si>
    <t>郭家沟镇
郭家沟村</t>
  </si>
  <si>
    <t>2017年栽植山地苹果185亩第三轮补助185*500=9.25万元，2018年栽植44亩第二轮补助44*500=2.2万元</t>
  </si>
  <si>
    <t>受益贫困户73户，通过吸纳贫困户劳动务工，流转贫困户土地，财政资金折股量化等方式，贫困户均增收约700元/亩</t>
  </si>
  <si>
    <t>寇家塬镇
慕家塬村</t>
  </si>
  <si>
    <t>2017年栽植山地苹果200亩第三轮补助200*500=10万元，2018年栽植175亩第二轮补助175*500=8.75万元</t>
  </si>
  <si>
    <t>受益贫困户87户，通过吸纳贫困户劳动务工，流转贫困户土地，财政资金折股量化等方式，贫困户均增收约700元/亩</t>
  </si>
  <si>
    <t>寇家塬镇
薛下村</t>
  </si>
  <si>
    <t>2018年栽山地苹果53亩第三轮补助53*500=2.65万元</t>
  </si>
  <si>
    <t>受益贫困户42户，通过吸纳贫困户劳动务工，流转贫困户土地，财政资金折股量化等方式，贫困户均增收约500元/亩</t>
  </si>
  <si>
    <t>辛家沟镇
霍家山村</t>
  </si>
  <si>
    <t>2018年栽植山地苹果574亩其中205亩第三轮补助205*500=10.25万元，369亩第二轮补助369*500=18.45万元</t>
  </si>
  <si>
    <t>受益贫困户40户，通过吸纳贫困户劳动务工，流转贫困户土地，财政资金折股量化等方式，贫困户均增收约400元/亩</t>
  </si>
  <si>
    <t>寇家塬镇东庄村、刘家塬头村、李家塬村。</t>
  </si>
  <si>
    <t>果桑二轮管护。东庄村总投入40%
（一般果桑1320亩1320*2458*0.4=129.78万元，大苗果桑44亩44*8784*0.4=15.46万元），刘家塬头村总投入40%（一般果桑26亩26*2458*0.4=2.56万元），李家塬村总投入27%（一般果桑26亩26*2458*0.4=2.56万元）</t>
  </si>
  <si>
    <t>2017年栽山地苹果169亩补助</t>
  </si>
  <si>
    <t>受益贫困户45户100人</t>
  </si>
  <si>
    <t>寇家塬镇田家塬村</t>
  </si>
  <si>
    <t>雪菊150亩</t>
  </si>
  <si>
    <t>受益贫困户50户108人</t>
  </si>
  <si>
    <t>附表3</t>
  </si>
  <si>
    <t>吴堡县2019年第十五批涉农整合财政扶贫资金（林业局）明细表</t>
  </si>
  <si>
    <t>种植业
（个户)</t>
  </si>
  <si>
    <t>寇家塬镇李家塔下山村</t>
  </si>
  <si>
    <r>
      <rPr>
        <sz val="10"/>
        <rFont val="宋体"/>
        <charset val="134"/>
        <scheme val="minor"/>
      </rPr>
      <t>红枣规范化管理</t>
    </r>
    <r>
      <rPr>
        <sz val="10"/>
        <rFont val="宋体"/>
        <charset val="0"/>
        <scheme val="minor"/>
      </rPr>
      <t>8.5</t>
    </r>
    <r>
      <rPr>
        <sz val="10"/>
        <rFont val="宋体"/>
        <charset val="134"/>
        <scheme val="minor"/>
      </rPr>
      <t>亩</t>
    </r>
  </si>
  <si>
    <t>受益贫困户3户11人</t>
  </si>
  <si>
    <t>寇家塬镇杨家塬村</t>
  </si>
  <si>
    <r>
      <rPr>
        <sz val="10"/>
        <rFont val="宋体"/>
        <charset val="134"/>
        <scheme val="minor"/>
      </rPr>
      <t>新栽花椒</t>
    </r>
    <r>
      <rPr>
        <sz val="10"/>
        <rFont val="宋体"/>
        <charset val="0"/>
        <scheme val="minor"/>
      </rPr>
      <t>2.5</t>
    </r>
    <r>
      <rPr>
        <sz val="10"/>
        <rFont val="宋体"/>
        <charset val="134"/>
        <scheme val="minor"/>
      </rPr>
      <t>亩，花椒规范化管理</t>
    </r>
    <r>
      <rPr>
        <sz val="10"/>
        <rFont val="宋体"/>
        <charset val="0"/>
        <scheme val="minor"/>
      </rPr>
      <t>1.8</t>
    </r>
    <r>
      <rPr>
        <sz val="10"/>
        <rFont val="宋体"/>
        <charset val="134"/>
        <scheme val="minor"/>
      </rPr>
      <t>亩</t>
    </r>
  </si>
  <si>
    <t>受益贫困户2户6人</t>
  </si>
  <si>
    <t>寇家塬镇砖窑山村</t>
  </si>
  <si>
    <r>
      <rPr>
        <sz val="10"/>
        <rFont val="宋体"/>
        <charset val="134"/>
        <scheme val="minor"/>
      </rPr>
      <t>花椒规范化管理</t>
    </r>
    <r>
      <rPr>
        <sz val="10"/>
        <rFont val="宋体"/>
        <charset val="0"/>
        <scheme val="minor"/>
      </rPr>
      <t>1</t>
    </r>
    <r>
      <rPr>
        <sz val="10"/>
        <rFont val="宋体"/>
        <charset val="134"/>
        <scheme val="minor"/>
      </rPr>
      <t>亩</t>
    </r>
  </si>
  <si>
    <t>受益贫困户1户4人</t>
  </si>
  <si>
    <r>
      <rPr>
        <sz val="10"/>
        <rFont val="宋体"/>
        <charset val="134"/>
        <scheme val="minor"/>
      </rPr>
      <t>红枣规范化管理</t>
    </r>
    <r>
      <rPr>
        <sz val="10"/>
        <rFont val="宋体"/>
        <charset val="0"/>
        <scheme val="minor"/>
      </rPr>
      <t>2</t>
    </r>
    <r>
      <rPr>
        <sz val="10"/>
        <rFont val="宋体"/>
        <charset val="134"/>
        <scheme val="minor"/>
      </rPr>
      <t>亩</t>
    </r>
  </si>
  <si>
    <t>受益贫困户1户3人</t>
  </si>
  <si>
    <t>寇家塬镇车家塬村</t>
  </si>
  <si>
    <r>
      <rPr>
        <sz val="10"/>
        <rFont val="宋体"/>
        <charset val="134"/>
        <scheme val="minor"/>
      </rPr>
      <t>新栽花椒</t>
    </r>
    <r>
      <rPr>
        <sz val="10"/>
        <rFont val="宋体"/>
        <charset val="0"/>
        <scheme val="minor"/>
      </rPr>
      <t>3</t>
    </r>
    <r>
      <rPr>
        <sz val="10"/>
        <rFont val="宋体"/>
        <charset val="134"/>
        <scheme val="minor"/>
      </rPr>
      <t>亩</t>
    </r>
  </si>
  <si>
    <t>受益贫困户1户2人</t>
  </si>
  <si>
    <t>郭家沟镇冯家峁村</t>
  </si>
  <si>
    <r>
      <rPr>
        <sz val="10"/>
        <rFont val="宋体"/>
        <charset val="134"/>
        <scheme val="minor"/>
      </rPr>
      <t>红枣规范化管理</t>
    </r>
    <r>
      <rPr>
        <sz val="10"/>
        <rFont val="宋体"/>
        <charset val="0"/>
        <scheme val="minor"/>
      </rPr>
      <t>33.5</t>
    </r>
    <r>
      <rPr>
        <sz val="10"/>
        <rFont val="宋体"/>
        <charset val="134"/>
        <scheme val="minor"/>
      </rPr>
      <t>亩</t>
    </r>
  </si>
  <si>
    <t>受益贫困户13户25人</t>
  </si>
  <si>
    <t>郭家沟镇王家梁村</t>
  </si>
  <si>
    <r>
      <rPr>
        <sz val="10"/>
        <rFont val="宋体"/>
        <charset val="134"/>
        <scheme val="minor"/>
      </rPr>
      <t>红枣规范化管理</t>
    </r>
    <r>
      <rPr>
        <sz val="10"/>
        <rFont val="宋体"/>
        <charset val="0"/>
        <scheme val="minor"/>
      </rPr>
      <t>53</t>
    </r>
    <r>
      <rPr>
        <sz val="10"/>
        <rFont val="宋体"/>
        <charset val="134"/>
        <scheme val="minor"/>
      </rPr>
      <t>亩</t>
    </r>
  </si>
  <si>
    <t>受益贫困户15户35人</t>
  </si>
  <si>
    <t>岔上镇岔上村</t>
  </si>
  <si>
    <t>红枣规范化管理亩54.5亩</t>
  </si>
  <si>
    <t>受益贫困户12户33人</t>
  </si>
  <si>
    <t>岔上镇川口村</t>
  </si>
  <si>
    <t>红枣规范化管理73亩</t>
  </si>
  <si>
    <t>受益贫困户13户33人</t>
  </si>
  <si>
    <t>岔上镇丁家畔村</t>
  </si>
  <si>
    <r>
      <rPr>
        <sz val="10"/>
        <rFont val="宋体"/>
        <charset val="134"/>
        <scheme val="minor"/>
      </rPr>
      <t>红枣规范化管理</t>
    </r>
    <r>
      <rPr>
        <sz val="10"/>
        <rFont val="宋体"/>
        <charset val="0"/>
        <scheme val="minor"/>
      </rPr>
      <t>83</t>
    </r>
    <r>
      <rPr>
        <sz val="10"/>
        <rFont val="宋体"/>
        <charset val="134"/>
        <scheme val="minor"/>
      </rPr>
      <t>亩，新栽花椒</t>
    </r>
    <r>
      <rPr>
        <sz val="10"/>
        <rFont val="宋体"/>
        <charset val="0"/>
        <scheme val="minor"/>
      </rPr>
      <t>5.5</t>
    </r>
    <r>
      <rPr>
        <sz val="10"/>
        <rFont val="宋体"/>
        <charset val="134"/>
        <scheme val="minor"/>
      </rPr>
      <t>亩</t>
    </r>
  </si>
  <si>
    <t>受益贫困户22户65人</t>
  </si>
  <si>
    <t>岔上镇高尚焉村</t>
  </si>
  <si>
    <r>
      <rPr>
        <sz val="10"/>
        <rFont val="宋体"/>
        <charset val="134"/>
        <scheme val="minor"/>
      </rPr>
      <t>红枣规范化管理</t>
    </r>
    <r>
      <rPr>
        <sz val="10"/>
        <rFont val="宋体"/>
        <charset val="0"/>
        <scheme val="minor"/>
      </rPr>
      <t>6</t>
    </r>
    <r>
      <rPr>
        <sz val="10"/>
        <rFont val="宋体"/>
        <charset val="134"/>
        <scheme val="minor"/>
      </rPr>
      <t>亩，新栽花椒</t>
    </r>
    <r>
      <rPr>
        <sz val="10"/>
        <rFont val="宋体"/>
        <charset val="0"/>
        <scheme val="minor"/>
      </rPr>
      <t>3.5</t>
    </r>
    <r>
      <rPr>
        <sz val="10"/>
        <rFont val="宋体"/>
        <charset val="134"/>
        <scheme val="minor"/>
      </rPr>
      <t>亩</t>
    </r>
  </si>
  <si>
    <t>受益贫困户3户8人</t>
  </si>
  <si>
    <t>岔上镇乔则沟村</t>
  </si>
  <si>
    <t>红枣规范化管理29.3亩</t>
  </si>
  <si>
    <t>受益贫困户7户14人</t>
  </si>
  <si>
    <t>岔上镇薛张家山村</t>
  </si>
  <si>
    <t>红枣规范化管理190.7亩</t>
  </si>
  <si>
    <t>受益贫困户21户47人</t>
  </si>
  <si>
    <t>岔上镇崖窑上村</t>
  </si>
  <si>
    <r>
      <rPr>
        <sz val="10"/>
        <rFont val="宋体"/>
        <charset val="134"/>
        <scheme val="minor"/>
      </rPr>
      <t>红枣规范化管理</t>
    </r>
    <r>
      <rPr>
        <sz val="10"/>
        <rFont val="宋体"/>
        <charset val="0"/>
        <scheme val="minor"/>
      </rPr>
      <t>13.8</t>
    </r>
    <r>
      <rPr>
        <sz val="10"/>
        <rFont val="宋体"/>
        <charset val="134"/>
        <scheme val="minor"/>
      </rPr>
      <t>亩，新栽花椒</t>
    </r>
    <r>
      <rPr>
        <sz val="10"/>
        <rFont val="宋体"/>
        <charset val="0"/>
        <scheme val="minor"/>
      </rPr>
      <t>1</t>
    </r>
    <r>
      <rPr>
        <sz val="10"/>
        <rFont val="宋体"/>
        <charset val="134"/>
        <scheme val="minor"/>
      </rPr>
      <t>亩</t>
    </r>
  </si>
  <si>
    <t>岔上镇叶家园沟村</t>
  </si>
  <si>
    <r>
      <rPr>
        <sz val="10"/>
        <rFont val="宋体"/>
        <charset val="134"/>
        <scheme val="minor"/>
      </rPr>
      <t>红枣规范化管理</t>
    </r>
    <r>
      <rPr>
        <sz val="10"/>
        <rFont val="宋体"/>
        <charset val="0"/>
        <scheme val="minor"/>
      </rPr>
      <t>501.1</t>
    </r>
    <r>
      <rPr>
        <sz val="10"/>
        <rFont val="宋体"/>
        <charset val="134"/>
        <scheme val="minor"/>
      </rPr>
      <t>亩，新栽花椒</t>
    </r>
    <r>
      <rPr>
        <sz val="10"/>
        <rFont val="宋体"/>
        <charset val="0"/>
        <scheme val="minor"/>
      </rPr>
      <t>3</t>
    </r>
    <r>
      <rPr>
        <sz val="10"/>
        <rFont val="宋体"/>
        <charset val="134"/>
        <scheme val="minor"/>
      </rPr>
      <t>亩</t>
    </r>
  </si>
  <si>
    <t>受益贫困户55户138人</t>
  </si>
  <si>
    <t>岔上镇大枣湾村</t>
  </si>
  <si>
    <t>新栽花椒10.33亩</t>
  </si>
  <si>
    <t>受益贫困户4户13人</t>
  </si>
  <si>
    <t>岔上镇丁家湾村</t>
  </si>
  <si>
    <t>新栽花椒4亩</t>
  </si>
  <si>
    <t>受益贫困户2户4人</t>
  </si>
  <si>
    <t>新栽花椒8亩</t>
  </si>
  <si>
    <t>受益贫困户4户9人</t>
  </si>
  <si>
    <t>岔上镇杨家畔村</t>
  </si>
  <si>
    <t>新栽花椒2.55亩</t>
  </si>
  <si>
    <t>受益贫困户2户5人</t>
  </si>
  <si>
    <t>宋家川街道办郭家腰村</t>
  </si>
  <si>
    <r>
      <rPr>
        <sz val="10"/>
        <rFont val="宋体"/>
        <charset val="134"/>
        <scheme val="minor"/>
      </rPr>
      <t>红枣降高塑形</t>
    </r>
    <r>
      <rPr>
        <sz val="10"/>
        <rFont val="宋体"/>
        <charset val="0"/>
        <scheme val="minor"/>
      </rPr>
      <t>867</t>
    </r>
    <r>
      <rPr>
        <sz val="10"/>
        <rFont val="宋体"/>
        <charset val="134"/>
        <scheme val="minor"/>
      </rPr>
      <t>亩，提质增效，增加农民管护收入</t>
    </r>
  </si>
  <si>
    <t>受益贫困户33户85人</t>
  </si>
  <si>
    <t>宋家川街道办辛庄中心村</t>
  </si>
  <si>
    <r>
      <rPr>
        <sz val="10"/>
        <rFont val="宋体"/>
        <charset val="134"/>
        <scheme val="minor"/>
      </rPr>
      <t>（城里村）红枣降高塑形</t>
    </r>
    <r>
      <rPr>
        <sz val="10"/>
        <rFont val="宋体"/>
        <charset val="0"/>
        <scheme val="minor"/>
      </rPr>
      <t>200</t>
    </r>
    <r>
      <rPr>
        <sz val="10"/>
        <rFont val="宋体"/>
        <charset val="134"/>
        <scheme val="minor"/>
      </rPr>
      <t>亩，提质增效，增加农民管护收入</t>
    </r>
  </si>
  <si>
    <t>受益贫困户25户60人</t>
  </si>
  <si>
    <t>郭家沟镇小塔则村</t>
  </si>
  <si>
    <r>
      <rPr>
        <sz val="10"/>
        <rFont val="宋体"/>
        <charset val="134"/>
        <scheme val="minor"/>
      </rPr>
      <t>红枣降高塑形</t>
    </r>
    <r>
      <rPr>
        <sz val="10"/>
        <rFont val="宋体"/>
        <charset val="0"/>
        <scheme val="minor"/>
      </rPr>
      <t>500</t>
    </r>
    <r>
      <rPr>
        <sz val="10"/>
        <rFont val="宋体"/>
        <charset val="134"/>
        <scheme val="minor"/>
      </rPr>
      <t>亩，提质增效，增加农民管护收入</t>
    </r>
  </si>
  <si>
    <t>受益贫困户23户60人</t>
  </si>
  <si>
    <t>岔上镇木家沟村</t>
  </si>
  <si>
    <r>
      <rPr>
        <sz val="10"/>
        <rFont val="宋体"/>
        <charset val="134"/>
        <scheme val="minor"/>
      </rPr>
      <t>红枣降高塑形</t>
    </r>
    <r>
      <rPr>
        <sz val="10"/>
        <rFont val="宋体"/>
        <charset val="0"/>
        <scheme val="minor"/>
      </rPr>
      <t>1050</t>
    </r>
    <r>
      <rPr>
        <sz val="10"/>
        <rFont val="宋体"/>
        <charset val="134"/>
        <scheme val="minor"/>
      </rPr>
      <t>亩，提质增效，增加农民管护收入</t>
    </r>
  </si>
  <si>
    <t>受益贫困户80户212人</t>
  </si>
  <si>
    <r>
      <rPr>
        <sz val="10"/>
        <rFont val="宋体"/>
        <charset val="0"/>
        <scheme val="minor"/>
      </rPr>
      <t>2018</t>
    </r>
    <r>
      <rPr>
        <sz val="10"/>
        <rFont val="宋体"/>
        <charset val="134"/>
        <scheme val="minor"/>
      </rPr>
      <t>年红枣降高塑形规范化管理</t>
    </r>
    <r>
      <rPr>
        <sz val="10"/>
        <rFont val="宋体"/>
        <charset val="0"/>
        <scheme val="minor"/>
      </rPr>
      <t>1700</t>
    </r>
    <r>
      <rPr>
        <sz val="10"/>
        <rFont val="宋体"/>
        <charset val="134"/>
        <scheme val="minor"/>
      </rPr>
      <t>亩第</t>
    </r>
    <r>
      <rPr>
        <sz val="10"/>
        <rFont val="宋体"/>
        <charset val="0"/>
        <scheme val="minor"/>
      </rPr>
      <t>2</t>
    </r>
    <r>
      <rPr>
        <sz val="10"/>
        <rFont val="宋体"/>
        <charset val="134"/>
        <scheme val="minor"/>
      </rPr>
      <t>轮，提质增效，增加农民管护收入</t>
    </r>
  </si>
  <si>
    <t>受益贫困户179户383人</t>
  </si>
  <si>
    <r>
      <rPr>
        <sz val="10"/>
        <rFont val="宋体"/>
        <charset val="134"/>
        <scheme val="minor"/>
      </rPr>
      <t>红枣降高塑形</t>
    </r>
    <r>
      <rPr>
        <sz val="10"/>
        <rFont val="宋体"/>
        <charset val="0"/>
        <scheme val="minor"/>
      </rPr>
      <t>1800</t>
    </r>
    <r>
      <rPr>
        <sz val="10"/>
        <rFont val="宋体"/>
        <charset val="134"/>
        <scheme val="minor"/>
      </rPr>
      <t>亩，提质增效，增加农民管护收入</t>
    </r>
  </si>
  <si>
    <t>受益贫困户45户112人</t>
  </si>
  <si>
    <t>寇家塬镇安家山村</t>
  </si>
  <si>
    <r>
      <rPr>
        <sz val="10"/>
        <rFont val="宋体"/>
        <charset val="134"/>
        <scheme val="minor"/>
      </rPr>
      <t>新栽花椒</t>
    </r>
    <r>
      <rPr>
        <sz val="10"/>
        <rFont val="宋体"/>
        <charset val="0"/>
        <scheme val="minor"/>
      </rPr>
      <t>186</t>
    </r>
    <r>
      <rPr>
        <sz val="10"/>
        <rFont val="宋体"/>
        <charset val="134"/>
        <scheme val="minor"/>
      </rPr>
      <t>亩（整地</t>
    </r>
    <r>
      <rPr>
        <sz val="10"/>
        <rFont val="宋体"/>
        <charset val="0"/>
        <scheme val="minor"/>
      </rPr>
      <t>86</t>
    </r>
    <r>
      <rPr>
        <sz val="10"/>
        <rFont val="宋体"/>
        <charset val="134"/>
        <scheme val="minor"/>
      </rPr>
      <t>亩），增加贫困户劳务收入，挂果后可得销售分红</t>
    </r>
  </si>
  <si>
    <t>受益贫困户77户165人</t>
  </si>
  <si>
    <t>寇家塬镇薛下村村</t>
  </si>
  <si>
    <r>
      <rPr>
        <sz val="10"/>
        <rFont val="宋体"/>
        <charset val="134"/>
        <scheme val="minor"/>
      </rPr>
      <t>新栽花椒</t>
    </r>
    <r>
      <rPr>
        <sz val="10"/>
        <rFont val="宋体"/>
        <charset val="0"/>
        <scheme val="minor"/>
      </rPr>
      <t>100</t>
    </r>
    <r>
      <rPr>
        <sz val="10"/>
        <rFont val="宋体"/>
        <charset val="134"/>
        <scheme val="minor"/>
      </rPr>
      <t>亩（含整地），增加贫困户劳务收入，挂果后可得销售分红</t>
    </r>
  </si>
  <si>
    <t>受益贫困户51户158人</t>
  </si>
  <si>
    <r>
      <rPr>
        <sz val="10"/>
        <rFont val="宋体"/>
        <charset val="134"/>
        <scheme val="minor"/>
      </rPr>
      <t>新栽花椒</t>
    </r>
    <r>
      <rPr>
        <sz val="10"/>
        <rFont val="宋体"/>
        <charset val="0"/>
        <scheme val="minor"/>
      </rPr>
      <t>235</t>
    </r>
    <r>
      <rPr>
        <sz val="10"/>
        <rFont val="宋体"/>
        <charset val="134"/>
        <scheme val="minor"/>
      </rPr>
      <t>亩（含整地），增加贫困户劳务收入，挂果后可得销售分红</t>
    </r>
  </si>
  <si>
    <t>受益贫困户31户75人</t>
  </si>
  <si>
    <t>新栽花椒100亩（含整地），增加贫困户劳务收入，挂果后可得销售分红</t>
  </si>
  <si>
    <t>受益贫困户59户120人</t>
  </si>
  <si>
    <t>新栽花椒70亩（含整地），增加贫困户劳务收入，挂果后可得销售分红</t>
  </si>
  <si>
    <t>受益贫困户97户215人</t>
  </si>
  <si>
    <t>附表4</t>
  </si>
  <si>
    <t>吴堡县2019年第十五批涉农整合财政扶贫资金（扶贫办）明细表</t>
  </si>
  <si>
    <t>榆政财农发〔2019〕116号支207.8143万元</t>
  </si>
  <si>
    <t>郭家沟镇刘家焉村</t>
  </si>
  <si>
    <t>砖铺道路长700米，宽3m</t>
  </si>
  <si>
    <t>受益贫困户38户95人，解决出行困难</t>
  </si>
  <si>
    <t>砖铺村内道路2.2km，宽3m</t>
  </si>
  <si>
    <t>受益贫困户25户53人，解决出行困难</t>
  </si>
  <si>
    <t>宋家川街道办张家焉村</t>
  </si>
  <si>
    <t>机钻水井3口</t>
  </si>
  <si>
    <t>受益贫困户71户131人，解决饮水安全</t>
  </si>
  <si>
    <t>郭家沟镇杨家沟村</t>
  </si>
  <si>
    <t>港元咀小组钻井1口，高位蓄水池1座100M3。</t>
  </si>
  <si>
    <t>受益贫困户100户213人，解决饮水安全</t>
  </si>
  <si>
    <t>全县</t>
  </si>
  <si>
    <t>互助资金贴息，预计贴息500户</t>
  </si>
  <si>
    <t>帮助贫困户增加收入，解决生产困难</t>
  </si>
  <si>
    <t>小额信贷贴息，预计贴息1200户</t>
  </si>
  <si>
    <t>建档立卡贫困户互助资金及小额信贷贴息培训</t>
  </si>
  <si>
    <t>帮助6796户贫困户了解扶贫政策、增强扶贫扶智意识</t>
  </si>
</sst>
</file>

<file path=xl/styles.xml><?xml version="1.0" encoding="utf-8"?>
<styleSheet xmlns="http://schemas.openxmlformats.org/spreadsheetml/2006/main">
  <numFmts count="9">
    <numFmt numFmtId="176" formatCode="0.00000_ "/>
    <numFmt numFmtId="177" formatCode="0.000_ "/>
    <numFmt numFmtId="178" formatCode="0.0000_ "/>
    <numFmt numFmtId="179" formatCode="0_ "/>
    <numFmt numFmtId="180" formatCode="0.00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5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b/>
      <sz val="11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b/>
      <sz val="14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0"/>
      <scheme val="minor"/>
    </font>
    <font>
      <b/>
      <sz val="10"/>
      <name val="宋体"/>
      <charset val="0"/>
      <scheme val="minor"/>
    </font>
    <font>
      <sz val="11"/>
      <name val="Times New Roman"/>
      <charset val="0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b/>
      <sz val="12"/>
      <color theme="1"/>
      <name val="宋体"/>
      <charset val="134"/>
      <scheme val="minor"/>
    </font>
    <font>
      <b/>
      <sz val="24"/>
      <name val="宋体"/>
      <charset val="134"/>
      <scheme val="minor"/>
    </font>
    <font>
      <sz val="13"/>
      <color theme="1"/>
      <name val="宋体"/>
      <charset val="134"/>
      <scheme val="minor"/>
    </font>
    <font>
      <b/>
      <sz val="13"/>
      <name val="宋体"/>
      <charset val="134"/>
      <scheme val="minor"/>
    </font>
    <font>
      <b/>
      <sz val="14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0"/>
    </font>
    <font>
      <sz val="12"/>
      <color theme="1"/>
      <name val="宋体"/>
      <charset val="134"/>
      <scheme val="minor"/>
    </font>
    <font>
      <sz val="16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62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2" fillId="23" borderId="0" applyNumberFormat="false" applyBorder="false" applyAlignment="false" applyProtection="false">
      <alignment vertical="center"/>
    </xf>
    <xf numFmtId="0" fontId="32" fillId="28" borderId="0" applyNumberFormat="false" applyBorder="false" applyAlignment="false" applyProtection="false">
      <alignment vertical="center"/>
    </xf>
    <xf numFmtId="0" fontId="33" fillId="17" borderId="0" applyNumberFormat="false" applyBorder="false" applyAlignment="false" applyProtection="false">
      <alignment vertical="center"/>
    </xf>
    <xf numFmtId="0" fontId="32" fillId="27" borderId="0" applyNumberFormat="false" applyBorder="false" applyAlignment="false" applyProtection="false">
      <alignment vertical="center"/>
    </xf>
    <xf numFmtId="0" fontId="32" fillId="1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33" fillId="31" borderId="0" applyNumberFormat="false" applyBorder="false" applyAlignment="false" applyProtection="false">
      <alignment vertical="center"/>
    </xf>
    <xf numFmtId="0" fontId="32" fillId="25" borderId="0" applyNumberFormat="false" applyBorder="false" applyAlignment="false" applyProtection="false">
      <alignment vertical="center"/>
    </xf>
    <xf numFmtId="0" fontId="36" fillId="0" borderId="12" applyNumberFormat="false" applyFill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44" fillId="0" borderId="1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46" fillId="0" borderId="1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33" fillId="29" borderId="0" applyNumberFormat="false" applyBorder="false" applyAlignment="false" applyProtection="false">
      <alignment vertical="center"/>
    </xf>
    <xf numFmtId="0" fontId="47" fillId="0" borderId="0" applyNumberFormat="false" applyFill="false" applyBorder="false" applyAlignment="false" applyProtection="false">
      <alignment vertical="center"/>
    </xf>
    <xf numFmtId="0" fontId="32" fillId="19" borderId="0" applyNumberFormat="false" applyBorder="false" applyAlignment="false" applyProtection="false">
      <alignment vertical="center"/>
    </xf>
    <xf numFmtId="0" fontId="33" fillId="22" borderId="0" applyNumberFormat="false" applyBorder="false" applyAlignment="false" applyProtection="false">
      <alignment vertical="center"/>
    </xf>
    <xf numFmtId="0" fontId="48" fillId="0" borderId="15" applyNumberFormat="false" applyFill="false" applyAlignment="false" applyProtection="false">
      <alignment vertical="center"/>
    </xf>
    <xf numFmtId="0" fontId="49" fillId="0" borderId="0" applyNumberFormat="false" applyFill="false" applyBorder="false" applyAlignment="false" applyProtection="false">
      <alignment vertical="center"/>
    </xf>
    <xf numFmtId="0" fontId="32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32" fillId="24" borderId="0" applyNumberFormat="false" applyBorder="false" applyAlignment="false" applyProtection="false">
      <alignment vertical="center"/>
    </xf>
    <xf numFmtId="0" fontId="43" fillId="12" borderId="11" applyNumberFormat="false" applyAlignment="false" applyProtection="false">
      <alignment vertical="center"/>
    </xf>
    <xf numFmtId="0" fontId="5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33" fillId="32" borderId="0" applyNumberFormat="false" applyBorder="false" applyAlignment="false" applyProtection="false">
      <alignment vertical="center"/>
    </xf>
    <xf numFmtId="0" fontId="32" fillId="3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3" fillId="14" borderId="0" applyNumberFormat="false" applyBorder="false" applyAlignment="false" applyProtection="false">
      <alignment vertical="center"/>
    </xf>
    <xf numFmtId="0" fontId="41" fillId="13" borderId="11" applyNumberFormat="false" applyAlignment="false" applyProtection="false">
      <alignment vertical="center"/>
    </xf>
    <xf numFmtId="0" fontId="40" fillId="12" borderId="10" applyNumberFormat="false" applyAlignment="false" applyProtection="false">
      <alignment vertical="center"/>
    </xf>
    <xf numFmtId="0" fontId="39" fillId="11" borderId="9" applyNumberFormat="false" applyAlignment="false" applyProtection="false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8" applyNumberFormat="false" applyFill="false" applyAlignment="false" applyProtection="false">
      <alignment vertical="center"/>
    </xf>
    <xf numFmtId="0" fontId="33" fillId="10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33" fillId="18" borderId="0" applyNumberFormat="false" applyBorder="false" applyAlignment="false" applyProtection="false">
      <alignment vertical="center"/>
    </xf>
    <xf numFmtId="0" fontId="0" fillId="15" borderId="13" applyNumberFormat="false" applyFont="false" applyAlignment="false" applyProtection="false">
      <alignment vertical="center"/>
    </xf>
    <xf numFmtId="0" fontId="45" fillId="0" borderId="0" applyNumberFormat="false" applyFill="false" applyBorder="false" applyAlignment="false" applyProtection="false">
      <alignment vertical="center"/>
    </xf>
    <xf numFmtId="0" fontId="37" fillId="9" borderId="0" applyNumberFormat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33" fillId="8" borderId="0" applyNumberFormat="false" applyBorder="false" applyAlignment="false" applyProtection="false">
      <alignment vertical="center"/>
    </xf>
    <xf numFmtId="0" fontId="35" fillId="7" borderId="0" applyNumberFormat="false" applyBorder="false" applyAlignment="false" applyProtection="false">
      <alignment vertical="center"/>
    </xf>
    <xf numFmtId="0" fontId="32" fillId="6" borderId="0" applyNumberFormat="false" applyBorder="false" applyAlignment="false" applyProtection="false">
      <alignment vertical="center"/>
    </xf>
    <xf numFmtId="0" fontId="34" fillId="5" borderId="0" applyNumberFormat="false" applyBorder="false" applyAlignment="false" applyProtection="false">
      <alignment vertical="center"/>
    </xf>
    <xf numFmtId="0" fontId="33" fillId="4" borderId="0" applyNumberFormat="false" applyBorder="false" applyAlignment="false" applyProtection="false">
      <alignment vertical="center"/>
    </xf>
    <xf numFmtId="0" fontId="32" fillId="3" borderId="0" applyNumberFormat="false" applyBorder="false" applyAlignment="false" applyProtection="false">
      <alignment vertical="center"/>
    </xf>
    <xf numFmtId="0" fontId="3" fillId="0" borderId="0">
      <alignment vertical="center"/>
    </xf>
    <xf numFmtId="0" fontId="33" fillId="21" borderId="0" applyNumberFormat="false" applyBorder="false" applyAlignment="false" applyProtection="false">
      <alignment vertical="center"/>
    </xf>
    <xf numFmtId="0" fontId="32" fillId="2" borderId="0" applyNumberFormat="false" applyBorder="false" applyAlignment="false" applyProtection="false">
      <alignment vertical="center"/>
    </xf>
    <xf numFmtId="0" fontId="33" fillId="20" borderId="0" applyNumberFormat="false" applyBorder="false" applyAlignment="false" applyProtection="false">
      <alignment vertical="center"/>
    </xf>
  </cellStyleXfs>
  <cellXfs count="130">
    <xf numFmtId="0" fontId="0" fillId="0" borderId="0" xfId="0">
      <alignment vertical="center"/>
    </xf>
    <xf numFmtId="0" fontId="0" fillId="0" borderId="0" xfId="0" applyFont="true" applyFill="true">
      <alignment vertical="center"/>
    </xf>
    <xf numFmtId="0" fontId="1" fillId="0" borderId="0" xfId="0" applyFont="true" applyFill="true">
      <alignment vertical="center"/>
    </xf>
    <xf numFmtId="0" fontId="2" fillId="0" borderId="0" xfId="0" applyFont="true" applyFill="true" applyBorder="true" applyAlignment="true">
      <alignment vertical="center"/>
    </xf>
    <xf numFmtId="0" fontId="3" fillId="0" borderId="0" xfId="0" applyFont="true" applyFill="true" applyBorder="true" applyAlignment="true">
      <alignment vertical="center"/>
    </xf>
    <xf numFmtId="180" fontId="0" fillId="0" borderId="0" xfId="0" applyNumberFormat="true">
      <alignment vertical="center"/>
    </xf>
    <xf numFmtId="180" fontId="4" fillId="0" borderId="0" xfId="0" applyNumberFormat="true" applyFont="true" applyFill="true" applyBorder="true" applyAlignment="true">
      <alignment horizontal="left" vertical="center" wrapText="true"/>
    </xf>
    <xf numFmtId="180" fontId="3" fillId="0" borderId="0" xfId="0" applyNumberFormat="true" applyFont="true" applyFill="true" applyBorder="true" applyAlignment="true">
      <alignment horizontal="left" vertical="center" wrapText="true"/>
    </xf>
    <xf numFmtId="180" fontId="5" fillId="0" borderId="0" xfId="0" applyNumberFormat="true" applyFont="true" applyFill="true" applyBorder="true" applyAlignment="true">
      <alignment horizontal="center" vertical="center" wrapText="true"/>
    </xf>
    <xf numFmtId="180" fontId="5" fillId="0" borderId="0" xfId="0" applyNumberFormat="true" applyFont="true" applyFill="true" applyBorder="true" applyAlignment="true">
      <alignment horizontal="left" vertical="center" wrapText="true"/>
    </xf>
    <xf numFmtId="180" fontId="6" fillId="0" borderId="0" xfId="0" applyNumberFormat="true" applyFont="true" applyFill="true" applyAlignment="true">
      <alignment horizontal="center" vertical="center" wrapText="true"/>
    </xf>
    <xf numFmtId="180" fontId="7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180" fontId="5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179" fontId="5" fillId="0" borderId="0" xfId="0" applyNumberFormat="true" applyFont="true" applyFill="true" applyBorder="true" applyAlignment="true">
      <alignment horizontal="center" vertical="center"/>
    </xf>
    <xf numFmtId="180" fontId="5" fillId="0" borderId="0" xfId="0" applyNumberFormat="true" applyFont="true" applyFill="true" applyBorder="true" applyAlignment="true">
      <alignment horizontal="center" vertical="center"/>
    </xf>
    <xf numFmtId="179" fontId="7" fillId="0" borderId="1" xfId="0" applyNumberFormat="true" applyFont="true" applyFill="true" applyBorder="true" applyAlignment="true">
      <alignment horizontal="center" vertical="center" wrapText="true"/>
    </xf>
    <xf numFmtId="180" fontId="7" fillId="0" borderId="2" xfId="0" applyNumberFormat="true" applyFont="true" applyFill="true" applyBorder="true" applyAlignment="true">
      <alignment horizontal="center" vertical="center"/>
    </xf>
    <xf numFmtId="180" fontId="7" fillId="0" borderId="3" xfId="0" applyNumberFormat="true" applyFont="true" applyFill="true" applyBorder="true" applyAlignment="true">
      <alignment horizontal="center" vertical="center"/>
    </xf>
    <xf numFmtId="178" fontId="7" fillId="0" borderId="1" xfId="0" applyNumberFormat="true" applyFont="true" applyFill="true" applyBorder="true" applyAlignment="true">
      <alignment horizontal="center" vertical="center" wrapText="true"/>
    </xf>
    <xf numFmtId="180" fontId="7" fillId="0" borderId="4" xfId="0" applyNumberFormat="true" applyFont="true" applyFill="true" applyBorder="true" applyAlignment="true">
      <alignment horizontal="center" vertical="center" wrapText="true"/>
    </xf>
    <xf numFmtId="179" fontId="5" fillId="0" borderId="1" xfId="0" applyNumberFormat="true" applyFont="true" applyFill="true" applyBorder="true" applyAlignment="true">
      <alignment horizontal="center" vertical="center" wrapText="true"/>
    </xf>
    <xf numFmtId="180" fontId="5" fillId="0" borderId="4" xfId="0" applyNumberFormat="true" applyFont="true" applyFill="true" applyBorder="true" applyAlignment="true">
      <alignment horizontal="center" vertical="center" wrapText="true"/>
    </xf>
    <xf numFmtId="180" fontId="5" fillId="0" borderId="1" xfId="0" applyNumberFormat="true" applyFont="true" applyFill="true" applyBorder="true" applyAlignment="true">
      <alignment horizontal="center" vertical="center"/>
    </xf>
    <xf numFmtId="178" fontId="7" fillId="0" borderId="1" xfId="0" applyNumberFormat="true" applyFont="true" applyFill="true" applyBorder="true" applyAlignment="true">
      <alignment horizontal="center" vertical="center"/>
    </xf>
    <xf numFmtId="178" fontId="5" fillId="0" borderId="1" xfId="0" applyNumberFormat="true" applyFont="true" applyFill="true" applyBorder="true" applyAlignment="true">
      <alignment horizontal="center" vertical="center"/>
    </xf>
    <xf numFmtId="180" fontId="7" fillId="0" borderId="1" xfId="0" applyNumberFormat="true" applyFont="true" applyFill="true" applyBorder="true" applyAlignment="true">
      <alignment horizontal="center" vertical="center"/>
    </xf>
    <xf numFmtId="0" fontId="0" fillId="0" borderId="1" xfId="0" applyBorder="true">
      <alignment vertical="center"/>
    </xf>
    <xf numFmtId="177" fontId="7" fillId="0" borderId="4" xfId="0" applyNumberFormat="true" applyFont="true" applyFill="true" applyBorder="true" applyAlignment="true">
      <alignment horizontal="center" vertical="center"/>
    </xf>
    <xf numFmtId="177" fontId="7" fillId="0" borderId="1" xfId="0" applyNumberFormat="true" applyFont="true" applyFill="true" applyBorder="true" applyAlignment="true">
      <alignment horizontal="center" vertical="center"/>
    </xf>
    <xf numFmtId="179" fontId="5" fillId="0" borderId="0" xfId="0" applyNumberFormat="true" applyFont="true" applyFill="true" applyBorder="true" applyAlignment="true">
      <alignment vertical="center"/>
    </xf>
    <xf numFmtId="0" fontId="8" fillId="0" borderId="0" xfId="0" applyFont="true" applyFill="true" applyBorder="true" applyAlignment="true">
      <alignment horizontal="center" vertical="center"/>
    </xf>
    <xf numFmtId="0" fontId="9" fillId="0" borderId="5" xfId="0" applyFont="true" applyFill="true" applyBorder="true" applyAlignment="true">
      <alignment horizontal="center" vertical="center" wrapText="true"/>
    </xf>
    <xf numFmtId="0" fontId="9" fillId="0" borderId="6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/>
    </xf>
    <xf numFmtId="0" fontId="9" fillId="0" borderId="1" xfId="0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/>
    </xf>
    <xf numFmtId="0" fontId="7" fillId="0" borderId="0" xfId="0" applyFont="true" applyFill="true" applyBorder="true" applyAlignment="true">
      <alignment horizontal="center" vertical="center" wrapText="true"/>
    </xf>
    <xf numFmtId="0" fontId="11" fillId="0" borderId="0" xfId="0" applyFont="true" applyFill="true" applyBorder="true" applyAlignment="true">
      <alignment vertical="center"/>
    </xf>
    <xf numFmtId="0" fontId="8" fillId="0" borderId="0" xfId="0" applyFont="true" applyFill="true" applyBorder="true" applyAlignment="true">
      <alignment vertical="center"/>
    </xf>
    <xf numFmtId="0" fontId="4" fillId="0" borderId="0" xfId="0" applyFont="true" applyFill="true" applyBorder="true" applyAlignment="true">
      <alignment vertical="center"/>
    </xf>
    <xf numFmtId="0" fontId="4" fillId="0" borderId="0" xfId="0" applyFont="true" applyFill="true" applyBorder="true" applyAlignment="true">
      <alignment horizontal="center" vertical="center"/>
    </xf>
    <xf numFmtId="0" fontId="3" fillId="0" borderId="0" xfId="0" applyFont="true" applyFill="true" applyBorder="true" applyAlignment="true">
      <alignment horizontal="center" vertical="center"/>
    </xf>
    <xf numFmtId="180" fontId="3" fillId="0" borderId="0" xfId="0" applyNumberFormat="true" applyFont="true" applyFill="true" applyBorder="true" applyAlignment="true">
      <alignment horizontal="center" vertical="center"/>
    </xf>
    <xf numFmtId="177" fontId="3" fillId="0" borderId="0" xfId="0" applyNumberFormat="true" applyFont="true" applyFill="true" applyBorder="true" applyAlignment="true">
      <alignment horizontal="center" vertical="center"/>
    </xf>
    <xf numFmtId="180" fontId="12" fillId="0" borderId="0" xfId="0" applyNumberFormat="true" applyFont="true" applyFill="true" applyBorder="true" applyAlignment="true">
      <alignment horizontal="center" vertical="center" wrapText="true"/>
    </xf>
    <xf numFmtId="180" fontId="3" fillId="0" borderId="0" xfId="0" applyNumberFormat="true" applyFont="true" applyFill="true" applyBorder="true" applyAlignment="true">
      <alignment horizontal="center" vertical="center" wrapText="true"/>
    </xf>
    <xf numFmtId="180" fontId="13" fillId="0" borderId="1" xfId="0" applyNumberFormat="true" applyFont="true" applyFill="true" applyBorder="true" applyAlignment="true">
      <alignment horizontal="center" vertical="center" wrapText="true"/>
    </xf>
    <xf numFmtId="180" fontId="14" fillId="0" borderId="1" xfId="0" applyNumberFormat="true" applyFont="true" applyFill="true" applyBorder="true" applyAlignment="true">
      <alignment horizontal="center" vertical="center" wrapText="true"/>
    </xf>
    <xf numFmtId="180" fontId="15" fillId="0" borderId="1" xfId="0" applyNumberFormat="true" applyFont="true" applyFill="true" applyBorder="true" applyAlignment="true">
      <alignment horizontal="center" vertical="center" wrapText="true"/>
    </xf>
    <xf numFmtId="180" fontId="16" fillId="0" borderId="1" xfId="0" applyNumberFormat="true" applyFont="true" applyFill="true" applyBorder="true" applyAlignment="true">
      <alignment horizontal="center" vertical="center" wrapText="true"/>
    </xf>
    <xf numFmtId="179" fontId="13" fillId="0" borderId="1" xfId="0" applyNumberFormat="true" applyFont="true" applyFill="true" applyBorder="true" applyAlignment="true">
      <alignment horizontal="center" vertical="center" wrapText="true"/>
    </xf>
    <xf numFmtId="177" fontId="13" fillId="0" borderId="1" xfId="0" applyNumberFormat="true" applyFont="true" applyFill="true" applyBorder="true" applyAlignment="true">
      <alignment horizontal="center" vertical="center"/>
    </xf>
    <xf numFmtId="180" fontId="13" fillId="0" borderId="4" xfId="0" applyNumberFormat="true" applyFont="true" applyFill="true" applyBorder="true" applyAlignment="true">
      <alignment horizontal="center" vertical="center" wrapText="true"/>
    </xf>
    <xf numFmtId="0" fontId="15" fillId="0" borderId="1" xfId="0" applyNumberFormat="true" applyFont="true" applyFill="true" applyBorder="true" applyAlignment="true">
      <alignment horizontal="center" vertical="center" wrapText="true"/>
    </xf>
    <xf numFmtId="0" fontId="15" fillId="0" borderId="1" xfId="0" applyNumberFormat="true" applyFont="true" applyFill="true" applyBorder="true" applyAlignment="true">
      <alignment horizontal="center" vertical="center"/>
    </xf>
    <xf numFmtId="0" fontId="16" fillId="0" borderId="1" xfId="0" applyNumberFormat="true" applyFont="true" applyFill="true" applyBorder="true" applyAlignment="true">
      <alignment horizontal="center" vertical="center" wrapText="true"/>
    </xf>
    <xf numFmtId="0" fontId="16" fillId="0" borderId="1" xfId="0" applyNumberFormat="true" applyFont="true" applyFill="true" applyBorder="true" applyAlignment="true">
      <alignment horizontal="center" vertical="center"/>
    </xf>
    <xf numFmtId="177" fontId="5" fillId="0" borderId="0" xfId="0" applyNumberFormat="true" applyFont="true" applyFill="true" applyBorder="true" applyAlignment="true">
      <alignment horizontal="center" vertical="center"/>
    </xf>
    <xf numFmtId="177" fontId="6" fillId="0" borderId="0" xfId="0" applyNumberFormat="true" applyFont="true" applyFill="true" applyAlignment="true">
      <alignment horizontal="center" vertical="center" wrapText="true"/>
    </xf>
    <xf numFmtId="177" fontId="13" fillId="0" borderId="1" xfId="0" applyNumberFormat="true" applyFont="true" applyFill="true" applyBorder="true" applyAlignment="true">
      <alignment horizontal="center" vertical="center" wrapText="true"/>
    </xf>
    <xf numFmtId="180" fontId="15" fillId="0" borderId="1" xfId="0" applyNumberFormat="true" applyFont="true" applyFill="true" applyBorder="true" applyAlignment="true">
      <alignment horizontal="center" vertical="center"/>
    </xf>
    <xf numFmtId="180" fontId="16" fillId="0" borderId="1" xfId="0" applyNumberFormat="true" applyFont="true" applyFill="true" applyBorder="true" applyAlignment="true">
      <alignment horizontal="center" vertical="center"/>
    </xf>
    <xf numFmtId="0" fontId="17" fillId="0" borderId="1" xfId="0" applyFont="true" applyFill="true" applyBorder="true" applyAlignment="true">
      <alignment horizontal="center" vertical="center"/>
    </xf>
    <xf numFmtId="0" fontId="16" fillId="0" borderId="1" xfId="0" applyFont="true" applyFill="true" applyBorder="true" applyAlignment="true">
      <alignment horizontal="center" vertical="center" wrapText="true"/>
    </xf>
    <xf numFmtId="0" fontId="16" fillId="0" borderId="1" xfId="0" applyFont="true" applyFill="true" applyBorder="true" applyAlignment="true">
      <alignment horizontal="center" vertical="center"/>
    </xf>
    <xf numFmtId="0" fontId="4" fillId="0" borderId="0" xfId="0" applyFont="true" applyFill="true" applyAlignment="true">
      <alignment vertical="center"/>
    </xf>
    <xf numFmtId="0" fontId="3" fillId="0" borderId="0" xfId="0" applyFont="true" applyFill="true" applyAlignment="true">
      <alignment vertical="center"/>
    </xf>
    <xf numFmtId="180" fontId="3" fillId="0" borderId="0" xfId="0" applyNumberFormat="true" applyFont="true" applyFill="true" applyBorder="true" applyAlignment="true">
      <alignment vertical="center"/>
    </xf>
    <xf numFmtId="180" fontId="12" fillId="0" borderId="0" xfId="0" applyNumberFormat="true" applyFont="true" applyFill="true" applyBorder="true" applyAlignment="true">
      <alignment horizontal="left" vertical="center" wrapText="true"/>
    </xf>
    <xf numFmtId="0" fontId="13" fillId="0" borderId="1" xfId="0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18" fillId="0" borderId="1" xfId="0" applyFont="true" applyFill="true" applyBorder="true" applyAlignment="true">
      <alignment horizontal="center" vertical="center" wrapText="true"/>
    </xf>
    <xf numFmtId="0" fontId="14" fillId="0" borderId="1" xfId="0" applyFont="true" applyFill="true" applyBorder="true" applyAlignment="true">
      <alignment horizontal="center" vertical="center" wrapText="true"/>
    </xf>
    <xf numFmtId="0" fontId="19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vertical="center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2" applyFont="true" applyFill="true" applyBorder="true" applyAlignment="true" applyProtection="true">
      <alignment horizontal="center" vertical="center" wrapText="true"/>
    </xf>
    <xf numFmtId="0" fontId="5" fillId="0" borderId="1" xfId="37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176" fontId="7" fillId="0" borderId="1" xfId="0" applyNumberFormat="true" applyFont="true" applyFill="true" applyBorder="true" applyAlignment="true">
      <alignment horizontal="center" vertical="center" wrapText="true"/>
    </xf>
    <xf numFmtId="178" fontId="20" fillId="0" borderId="1" xfId="0" applyNumberFormat="true" applyFont="true" applyFill="true" applyBorder="true" applyAlignment="true">
      <alignment horizontal="center" vertical="center" wrapText="true"/>
    </xf>
    <xf numFmtId="178" fontId="5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/>
    </xf>
    <xf numFmtId="177" fontId="21" fillId="0" borderId="1" xfId="0" applyNumberFormat="true" applyFont="true" applyFill="true" applyBorder="true" applyAlignment="true">
      <alignment horizontal="center" vertical="center" wrapText="true"/>
    </xf>
    <xf numFmtId="180" fontId="5" fillId="0" borderId="1" xfId="0" applyNumberFormat="true" applyFont="true" applyFill="true" applyBorder="true" applyAlignment="true">
      <alignment vertical="center"/>
    </xf>
    <xf numFmtId="180" fontId="3" fillId="0" borderId="1" xfId="0" applyNumberFormat="true" applyFont="true" applyFill="true" applyBorder="true" applyAlignment="true">
      <alignment vertical="center"/>
    </xf>
    <xf numFmtId="180" fontId="7" fillId="0" borderId="4" xfId="0" applyNumberFormat="true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180" fontId="7" fillId="0" borderId="1" xfId="0" applyNumberFormat="true" applyFont="true" applyFill="true" applyBorder="true" applyAlignment="true">
      <alignment vertical="center"/>
    </xf>
    <xf numFmtId="177" fontId="5" fillId="0" borderId="1" xfId="0" applyNumberFormat="true" applyFont="true" applyFill="true" applyBorder="true" applyAlignment="true">
      <alignment horizontal="center" vertical="center"/>
    </xf>
    <xf numFmtId="0" fontId="21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vertical="center"/>
    </xf>
    <xf numFmtId="0" fontId="7" fillId="0" borderId="1" xfId="0" applyFont="true" applyFill="true" applyBorder="true" applyAlignment="true">
      <alignment vertical="center"/>
    </xf>
    <xf numFmtId="0" fontId="20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7" fillId="0" borderId="0" xfId="0" applyFont="true" applyFill="true" applyBorder="true" applyAlignment="true">
      <alignment horizontal="center" vertical="center"/>
    </xf>
    <xf numFmtId="0" fontId="22" fillId="0" borderId="0" xfId="0" applyFont="true" applyFill="true" applyBorder="true" applyAlignment="true">
      <alignment horizontal="left" vertical="center"/>
    </xf>
    <xf numFmtId="0" fontId="0" fillId="0" borderId="0" xfId="0" applyNumberFormat="true" applyFont="true" applyFill="true" applyBorder="true" applyAlignment="true">
      <alignment horizontal="center" vertical="center"/>
    </xf>
    <xf numFmtId="0" fontId="23" fillId="0" borderId="0" xfId="0" applyFont="true" applyFill="true" applyAlignment="true">
      <alignment horizontal="center" vertical="center" wrapText="true"/>
    </xf>
    <xf numFmtId="0" fontId="23" fillId="0" borderId="0" xfId="0" applyNumberFormat="true" applyFont="true" applyFill="true" applyAlignment="true">
      <alignment horizontal="center" vertical="center" wrapText="true"/>
    </xf>
    <xf numFmtId="0" fontId="24" fillId="0" borderId="0" xfId="0" applyFont="true" applyFill="true">
      <alignment vertical="center"/>
    </xf>
    <xf numFmtId="0" fontId="25" fillId="0" borderId="0" xfId="0" applyFont="true" applyFill="true" applyAlignment="true" applyProtection="true">
      <alignment horizontal="center" vertical="center" wrapText="true"/>
      <protection locked="false"/>
    </xf>
    <xf numFmtId="0" fontId="25" fillId="0" borderId="0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26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26" fillId="0" borderId="3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27" fillId="0" borderId="3" xfId="0" applyFont="true" applyFill="true" applyBorder="true" applyAlignment="true" applyProtection="true">
      <alignment vertical="center" wrapText="true"/>
      <protection locked="false"/>
    </xf>
    <xf numFmtId="0" fontId="27" fillId="0" borderId="3" xfId="0" applyFont="true" applyFill="true" applyBorder="true" applyAlignment="true" applyProtection="true">
      <alignment horizontal="center" vertical="center" wrapText="true"/>
      <protection locked="false"/>
    </xf>
    <xf numFmtId="0" fontId="27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27" fillId="0" borderId="5" xfId="0" applyFont="true" applyFill="true" applyBorder="true" applyAlignment="true" applyProtection="true">
      <alignment horizontal="center" vertical="center" wrapText="true"/>
      <protection locked="false"/>
    </xf>
    <xf numFmtId="0" fontId="28" fillId="0" borderId="5" xfId="0" applyFont="true" applyFill="true" applyBorder="true" applyAlignment="true" applyProtection="true">
      <alignment horizontal="center" vertical="center" wrapText="true"/>
      <protection locked="false"/>
    </xf>
    <xf numFmtId="0" fontId="27" fillId="0" borderId="7" xfId="0" applyFont="true" applyFill="true" applyBorder="true" applyAlignment="true" applyProtection="true">
      <alignment horizontal="center" vertical="center" wrapText="true"/>
      <protection locked="false"/>
    </xf>
    <xf numFmtId="0" fontId="28" fillId="0" borderId="7" xfId="0" applyFont="true" applyFill="true" applyBorder="true" applyAlignment="true" applyProtection="true">
      <alignment horizontal="center" vertical="center" wrapText="true"/>
      <protection locked="false"/>
    </xf>
    <xf numFmtId="0" fontId="28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28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28" fillId="0" borderId="6" xfId="0" applyFont="true" applyFill="true" applyBorder="true" applyAlignment="true" applyProtection="true">
      <alignment horizontal="center" vertical="center" wrapText="true"/>
      <protection locked="false"/>
    </xf>
    <xf numFmtId="180" fontId="29" fillId="0" borderId="1" xfId="0" applyNumberFormat="true" applyFont="true" applyFill="true" applyBorder="true" applyAlignment="true">
      <alignment horizontal="center" vertical="center" wrapText="true"/>
    </xf>
    <xf numFmtId="177" fontId="30" fillId="0" borderId="1" xfId="0" applyNumberFormat="true" applyFont="true" applyFill="true" applyBorder="true" applyAlignment="true">
      <alignment horizontal="center" vertical="center"/>
    </xf>
    <xf numFmtId="180" fontId="30" fillId="0" borderId="1" xfId="0" applyNumberFormat="true" applyFont="true" applyFill="true" applyBorder="true" applyAlignment="true">
      <alignment horizontal="center" vertical="center"/>
    </xf>
    <xf numFmtId="178" fontId="30" fillId="0" borderId="1" xfId="0" applyNumberFormat="true" applyFont="true" applyFill="true" applyBorder="true" applyAlignment="true">
      <alignment horizontal="center" vertical="center"/>
    </xf>
    <xf numFmtId="0" fontId="22" fillId="0" borderId="5" xfId="0" applyFont="true" applyBorder="true" applyAlignment="true">
      <alignment horizontal="center" vertical="center"/>
    </xf>
    <xf numFmtId="0" fontId="22" fillId="0" borderId="1" xfId="0" applyNumberFormat="true" applyFont="true" applyFill="true" applyBorder="true" applyAlignment="true">
      <alignment horizontal="center" vertical="center"/>
    </xf>
    <xf numFmtId="0" fontId="22" fillId="0" borderId="7" xfId="0" applyFont="true" applyBorder="true" applyAlignment="true">
      <alignment horizontal="center" vertical="center"/>
    </xf>
    <xf numFmtId="0" fontId="22" fillId="0" borderId="6" xfId="0" applyFont="true" applyBorder="true" applyAlignment="true">
      <alignment horizontal="center" vertical="center"/>
    </xf>
    <xf numFmtId="0" fontId="31" fillId="0" borderId="0" xfId="0" applyFont="true" applyFill="true" applyBorder="true" applyAlignment="true" applyProtection="true">
      <alignment horizontal="right" vertical="center" wrapText="true"/>
      <protection locked="false"/>
    </xf>
    <xf numFmtId="0" fontId="27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0" fillId="0" borderId="0" xfId="0" applyFont="true">
      <alignment vertical="center"/>
    </xf>
    <xf numFmtId="0" fontId="22" fillId="0" borderId="1" xfId="0" applyFont="true" applyFill="true" applyBorder="true" applyAlignment="true">
      <alignment horizontal="center" vertical="center"/>
    </xf>
  </cellXfs>
  <cellStyles count="62">
    <cellStyle name="常规" xfId="0" builtinId="0"/>
    <cellStyle name="常规 2 2 2 2 3" xfId="1"/>
    <cellStyle name="常规 2 2 2" xfId="2"/>
    <cellStyle name="常规 2 2 3" xfId="3"/>
    <cellStyle name="常规 10 2" xfId="4"/>
    <cellStyle name="常规 10 2 2" xfId="5"/>
    <cellStyle name="40% - 强调文字颜色 6" xfId="6" builtinId="51"/>
    <cellStyle name="20% - 强调文字颜色 6" xfId="7" builtinId="50"/>
    <cellStyle name="强调文字颜色 6" xfId="8" builtinId="49"/>
    <cellStyle name="40% - 强调文字颜色 5" xfId="9" builtinId="47"/>
    <cellStyle name="20% - 强调文字颜色 5" xfId="10" builtinId="46"/>
    <cellStyle name="常规 10" xfId="11"/>
    <cellStyle name="强调文字颜色 5" xfId="12" builtinId="45"/>
    <cellStyle name="40% - 强调文字颜色 4" xfId="13" builtinId="43"/>
    <cellStyle name="标题 3" xfId="14" builtinId="18"/>
    <cellStyle name="解释性文本" xfId="15" builtinId="53"/>
    <cellStyle name="汇总" xfId="16" builtinId="25"/>
    <cellStyle name="百分比" xfId="17" builtinId="5"/>
    <cellStyle name="千位分隔" xfId="18" builtinId="3"/>
    <cellStyle name="标题 2" xfId="19" builtinId="17"/>
    <cellStyle name="货币[0]" xfId="20" builtinId="7"/>
    <cellStyle name="常规 4" xfId="21"/>
    <cellStyle name="60% - 强调文字颜色 4" xfId="22" builtinId="44"/>
    <cellStyle name="警告文本" xfId="23" builtinId="11"/>
    <cellStyle name="20% - 强调文字颜色 2" xfId="24" builtinId="34"/>
    <cellStyle name="60% - 强调文字颜色 5" xfId="25" builtinId="48"/>
    <cellStyle name="标题 1" xfId="26" builtinId="16"/>
    <cellStyle name="超链接" xfId="27" builtinId="8"/>
    <cellStyle name="20% - 强调文字颜色 3" xfId="28" builtinId="38"/>
    <cellStyle name="货币" xfId="29" builtinId="4"/>
    <cellStyle name="20% - 强调文字颜色 4" xfId="30" builtinId="42"/>
    <cellStyle name="计算" xfId="31" builtinId="22"/>
    <cellStyle name="已访问的超链接" xfId="32" builtinId="9"/>
    <cellStyle name="千位分隔[0]" xfId="33" builtinId="6"/>
    <cellStyle name="强调文字颜色 4" xfId="34" builtinId="41"/>
    <cellStyle name="40% - 强调文字颜色 3" xfId="35" builtinId="39"/>
    <cellStyle name="常规 6" xfId="36"/>
    <cellStyle name="常规 2 2" xfId="37"/>
    <cellStyle name="60% - 强调文字颜色 6" xfId="38" builtinId="52"/>
    <cellStyle name="输入" xfId="39" builtinId="20"/>
    <cellStyle name="输出" xfId="40" builtinId="21"/>
    <cellStyle name="检查单元格" xfId="41" builtinId="23"/>
    <cellStyle name="常规 2 3" xfId="42"/>
    <cellStyle name="常规 7" xfId="43"/>
    <cellStyle name="链接单元格" xfId="44" builtinId="24"/>
    <cellStyle name="60% - 强调文字颜色 1" xfId="45" builtinId="32"/>
    <cellStyle name="常规 5 3" xfId="46"/>
    <cellStyle name="60% - 强调文字颜色 3" xfId="47" builtinId="40"/>
    <cellStyle name="注释" xfId="48" builtinId="10"/>
    <cellStyle name="标题" xfId="49" builtinId="15"/>
    <cellStyle name="好" xfId="50" builtinId="26"/>
    <cellStyle name="标题 4" xfId="51" builtinId="19"/>
    <cellStyle name="强调文字颜色 1" xfId="52" builtinId="29"/>
    <cellStyle name="适中" xfId="53" builtinId="28"/>
    <cellStyle name="20% - 强调文字颜色 1" xfId="54" builtinId="30"/>
    <cellStyle name="差" xfId="55" builtinId="27"/>
    <cellStyle name="强调文字颜色 2" xfId="56" builtinId="33"/>
    <cellStyle name="40% - 强调文字颜色 1" xfId="57" builtinId="31"/>
    <cellStyle name="常规 2" xfId="58"/>
    <cellStyle name="60% - 强调文字颜色 2" xfId="59" builtinId="36"/>
    <cellStyle name="40% - 强调文字颜色 2" xfId="60" builtinId="35"/>
    <cellStyle name="强调文字颜色 3" xfId="61" builtinId="37"/>
  </cellStyle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5</xdr:row>
      <xdr:rowOff>336550</xdr:rowOff>
    </xdr:to>
    <xdr:sp>
      <xdr:nvSpPr>
        <xdr:cNvPr id="20" name="Text Box 14"/>
        <xdr:cNvSpPr txBox="true"/>
      </xdr:nvSpPr>
      <xdr:spPr>
        <a:xfrm>
          <a:off x="9224645" y="0"/>
          <a:ext cx="66675" cy="2051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5</xdr:row>
      <xdr:rowOff>336550</xdr:rowOff>
    </xdr:to>
    <xdr:sp>
      <xdr:nvSpPr>
        <xdr:cNvPr id="21" name="Text Box 14"/>
        <xdr:cNvSpPr txBox="true"/>
      </xdr:nvSpPr>
      <xdr:spPr>
        <a:xfrm>
          <a:off x="9224645" y="0"/>
          <a:ext cx="66675" cy="2051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5</xdr:row>
      <xdr:rowOff>336550</xdr:rowOff>
    </xdr:to>
    <xdr:sp>
      <xdr:nvSpPr>
        <xdr:cNvPr id="22" name="Text Box 14"/>
        <xdr:cNvSpPr txBox="true"/>
      </xdr:nvSpPr>
      <xdr:spPr>
        <a:xfrm>
          <a:off x="9224645" y="0"/>
          <a:ext cx="66675" cy="2051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5</xdr:row>
      <xdr:rowOff>337185</xdr:rowOff>
    </xdr:to>
    <xdr:sp>
      <xdr:nvSpPr>
        <xdr:cNvPr id="23" name="Text Box 14"/>
        <xdr:cNvSpPr txBox="true"/>
      </xdr:nvSpPr>
      <xdr:spPr>
        <a:xfrm>
          <a:off x="9224645" y="0"/>
          <a:ext cx="66675" cy="2051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5</xdr:row>
      <xdr:rowOff>337185</xdr:rowOff>
    </xdr:to>
    <xdr:sp>
      <xdr:nvSpPr>
        <xdr:cNvPr id="24" name="Text Box 14"/>
        <xdr:cNvSpPr txBox="true"/>
      </xdr:nvSpPr>
      <xdr:spPr>
        <a:xfrm>
          <a:off x="9224645" y="0"/>
          <a:ext cx="66675" cy="2051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5</xdr:row>
      <xdr:rowOff>337185</xdr:rowOff>
    </xdr:to>
    <xdr:sp>
      <xdr:nvSpPr>
        <xdr:cNvPr id="25" name="Text Box 14"/>
        <xdr:cNvSpPr txBox="true"/>
      </xdr:nvSpPr>
      <xdr:spPr>
        <a:xfrm>
          <a:off x="9224645" y="0"/>
          <a:ext cx="66675" cy="2051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5</xdr:row>
      <xdr:rowOff>337185</xdr:rowOff>
    </xdr:to>
    <xdr:sp>
      <xdr:nvSpPr>
        <xdr:cNvPr id="26" name="Text Box 14"/>
        <xdr:cNvSpPr txBox="true"/>
      </xdr:nvSpPr>
      <xdr:spPr>
        <a:xfrm>
          <a:off x="9224645" y="0"/>
          <a:ext cx="66675" cy="2051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5</xdr:row>
      <xdr:rowOff>337185</xdr:rowOff>
    </xdr:to>
    <xdr:sp>
      <xdr:nvSpPr>
        <xdr:cNvPr id="27" name="Text Box 14"/>
        <xdr:cNvSpPr txBox="true"/>
      </xdr:nvSpPr>
      <xdr:spPr>
        <a:xfrm>
          <a:off x="9224645" y="0"/>
          <a:ext cx="66675" cy="2051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5</xdr:row>
      <xdr:rowOff>337185</xdr:rowOff>
    </xdr:to>
    <xdr:sp>
      <xdr:nvSpPr>
        <xdr:cNvPr id="28" name="Text Box 14"/>
        <xdr:cNvSpPr txBox="true"/>
      </xdr:nvSpPr>
      <xdr:spPr>
        <a:xfrm>
          <a:off x="9224645" y="0"/>
          <a:ext cx="66675" cy="2051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5</xdr:row>
      <xdr:rowOff>336550</xdr:rowOff>
    </xdr:to>
    <xdr:sp>
      <xdr:nvSpPr>
        <xdr:cNvPr id="29" name="Text Box 14"/>
        <xdr:cNvSpPr txBox="true"/>
      </xdr:nvSpPr>
      <xdr:spPr>
        <a:xfrm>
          <a:off x="9224645" y="0"/>
          <a:ext cx="66675" cy="2051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5</xdr:row>
      <xdr:rowOff>336550</xdr:rowOff>
    </xdr:to>
    <xdr:sp>
      <xdr:nvSpPr>
        <xdr:cNvPr id="30" name="Text Box 14"/>
        <xdr:cNvSpPr txBox="true"/>
      </xdr:nvSpPr>
      <xdr:spPr>
        <a:xfrm>
          <a:off x="9224645" y="0"/>
          <a:ext cx="66675" cy="2051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5</xdr:row>
      <xdr:rowOff>336550</xdr:rowOff>
    </xdr:to>
    <xdr:sp>
      <xdr:nvSpPr>
        <xdr:cNvPr id="31" name="Text Box 14"/>
        <xdr:cNvSpPr txBox="true"/>
      </xdr:nvSpPr>
      <xdr:spPr>
        <a:xfrm>
          <a:off x="9224645" y="0"/>
          <a:ext cx="66675" cy="2051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5</xdr:row>
      <xdr:rowOff>337185</xdr:rowOff>
    </xdr:to>
    <xdr:sp>
      <xdr:nvSpPr>
        <xdr:cNvPr id="32" name="Text Box 14"/>
        <xdr:cNvSpPr txBox="true"/>
      </xdr:nvSpPr>
      <xdr:spPr>
        <a:xfrm>
          <a:off x="9224645" y="0"/>
          <a:ext cx="66675" cy="2051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5</xdr:row>
      <xdr:rowOff>337185</xdr:rowOff>
    </xdr:to>
    <xdr:sp>
      <xdr:nvSpPr>
        <xdr:cNvPr id="33" name="Text Box 14"/>
        <xdr:cNvSpPr txBox="true"/>
      </xdr:nvSpPr>
      <xdr:spPr>
        <a:xfrm>
          <a:off x="9224645" y="0"/>
          <a:ext cx="66675" cy="2051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5</xdr:row>
      <xdr:rowOff>337185</xdr:rowOff>
    </xdr:to>
    <xdr:sp>
      <xdr:nvSpPr>
        <xdr:cNvPr id="34" name="Text Box 14"/>
        <xdr:cNvSpPr txBox="true"/>
      </xdr:nvSpPr>
      <xdr:spPr>
        <a:xfrm>
          <a:off x="9224645" y="0"/>
          <a:ext cx="66675" cy="2051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5</xdr:row>
      <xdr:rowOff>337185</xdr:rowOff>
    </xdr:to>
    <xdr:sp>
      <xdr:nvSpPr>
        <xdr:cNvPr id="35" name="Text Box 14"/>
        <xdr:cNvSpPr txBox="true"/>
      </xdr:nvSpPr>
      <xdr:spPr>
        <a:xfrm>
          <a:off x="9224645" y="0"/>
          <a:ext cx="66675" cy="2051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5</xdr:row>
      <xdr:rowOff>337185</xdr:rowOff>
    </xdr:to>
    <xdr:sp>
      <xdr:nvSpPr>
        <xdr:cNvPr id="36" name="Text Box 14"/>
        <xdr:cNvSpPr txBox="true"/>
      </xdr:nvSpPr>
      <xdr:spPr>
        <a:xfrm>
          <a:off x="9224645" y="0"/>
          <a:ext cx="66675" cy="2051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635</xdr:rowOff>
    </xdr:from>
    <xdr:to>
      <xdr:col>12</xdr:col>
      <xdr:colOff>66675</xdr:colOff>
      <xdr:row>5</xdr:row>
      <xdr:rowOff>337820</xdr:rowOff>
    </xdr:to>
    <xdr:sp>
      <xdr:nvSpPr>
        <xdr:cNvPr id="37" name="Text Box 14"/>
        <xdr:cNvSpPr txBox="true"/>
      </xdr:nvSpPr>
      <xdr:spPr>
        <a:xfrm>
          <a:off x="9224645" y="635"/>
          <a:ext cx="66675" cy="205168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5</xdr:row>
      <xdr:rowOff>463550</xdr:rowOff>
    </xdr:to>
    <xdr:sp>
      <xdr:nvSpPr>
        <xdr:cNvPr id="2" name="Text Box 14"/>
        <xdr:cNvSpPr txBox="true"/>
      </xdr:nvSpPr>
      <xdr:spPr>
        <a:xfrm>
          <a:off x="9133840" y="0"/>
          <a:ext cx="66675" cy="2051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5</xdr:row>
      <xdr:rowOff>463550</xdr:rowOff>
    </xdr:to>
    <xdr:sp>
      <xdr:nvSpPr>
        <xdr:cNvPr id="3" name="Text Box 14"/>
        <xdr:cNvSpPr txBox="true"/>
      </xdr:nvSpPr>
      <xdr:spPr>
        <a:xfrm>
          <a:off x="9133840" y="0"/>
          <a:ext cx="66675" cy="2051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5</xdr:row>
      <xdr:rowOff>463550</xdr:rowOff>
    </xdr:to>
    <xdr:sp>
      <xdr:nvSpPr>
        <xdr:cNvPr id="4" name="Text Box 14"/>
        <xdr:cNvSpPr txBox="true"/>
      </xdr:nvSpPr>
      <xdr:spPr>
        <a:xfrm>
          <a:off x="9133840" y="0"/>
          <a:ext cx="66675" cy="2051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5</xdr:row>
      <xdr:rowOff>464185</xdr:rowOff>
    </xdr:to>
    <xdr:sp>
      <xdr:nvSpPr>
        <xdr:cNvPr id="5" name="Text Box 14"/>
        <xdr:cNvSpPr txBox="true"/>
      </xdr:nvSpPr>
      <xdr:spPr>
        <a:xfrm>
          <a:off x="9133840" y="0"/>
          <a:ext cx="66675" cy="2051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5</xdr:row>
      <xdr:rowOff>464185</xdr:rowOff>
    </xdr:to>
    <xdr:sp>
      <xdr:nvSpPr>
        <xdr:cNvPr id="6" name="Text Box 14"/>
        <xdr:cNvSpPr txBox="true"/>
      </xdr:nvSpPr>
      <xdr:spPr>
        <a:xfrm>
          <a:off x="9133840" y="0"/>
          <a:ext cx="66675" cy="2051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5</xdr:row>
      <xdr:rowOff>464185</xdr:rowOff>
    </xdr:to>
    <xdr:sp>
      <xdr:nvSpPr>
        <xdr:cNvPr id="7" name="Text Box 14"/>
        <xdr:cNvSpPr txBox="true"/>
      </xdr:nvSpPr>
      <xdr:spPr>
        <a:xfrm>
          <a:off x="9133840" y="0"/>
          <a:ext cx="66675" cy="2051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5</xdr:row>
      <xdr:rowOff>464185</xdr:rowOff>
    </xdr:to>
    <xdr:sp>
      <xdr:nvSpPr>
        <xdr:cNvPr id="8" name="Text Box 14"/>
        <xdr:cNvSpPr txBox="true"/>
      </xdr:nvSpPr>
      <xdr:spPr>
        <a:xfrm>
          <a:off x="9133840" y="0"/>
          <a:ext cx="66675" cy="2051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5</xdr:row>
      <xdr:rowOff>464185</xdr:rowOff>
    </xdr:to>
    <xdr:sp>
      <xdr:nvSpPr>
        <xdr:cNvPr id="9" name="Text Box 14"/>
        <xdr:cNvSpPr txBox="true"/>
      </xdr:nvSpPr>
      <xdr:spPr>
        <a:xfrm>
          <a:off x="9133840" y="0"/>
          <a:ext cx="66675" cy="2051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5</xdr:row>
      <xdr:rowOff>464185</xdr:rowOff>
    </xdr:to>
    <xdr:sp>
      <xdr:nvSpPr>
        <xdr:cNvPr id="10" name="Text Box 14"/>
        <xdr:cNvSpPr txBox="true"/>
      </xdr:nvSpPr>
      <xdr:spPr>
        <a:xfrm>
          <a:off x="9133840" y="0"/>
          <a:ext cx="66675" cy="2051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5</xdr:row>
      <xdr:rowOff>463550</xdr:rowOff>
    </xdr:to>
    <xdr:sp>
      <xdr:nvSpPr>
        <xdr:cNvPr id="11" name="Text Box 14"/>
        <xdr:cNvSpPr txBox="true"/>
      </xdr:nvSpPr>
      <xdr:spPr>
        <a:xfrm>
          <a:off x="9133840" y="0"/>
          <a:ext cx="66675" cy="2051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5</xdr:row>
      <xdr:rowOff>463550</xdr:rowOff>
    </xdr:to>
    <xdr:sp>
      <xdr:nvSpPr>
        <xdr:cNvPr id="12" name="Text Box 14"/>
        <xdr:cNvSpPr txBox="true"/>
      </xdr:nvSpPr>
      <xdr:spPr>
        <a:xfrm>
          <a:off x="9133840" y="0"/>
          <a:ext cx="66675" cy="2051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5</xdr:row>
      <xdr:rowOff>463550</xdr:rowOff>
    </xdr:to>
    <xdr:sp>
      <xdr:nvSpPr>
        <xdr:cNvPr id="13" name="Text Box 14"/>
        <xdr:cNvSpPr txBox="true"/>
      </xdr:nvSpPr>
      <xdr:spPr>
        <a:xfrm>
          <a:off x="9133840" y="0"/>
          <a:ext cx="66675" cy="2051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5</xdr:row>
      <xdr:rowOff>464185</xdr:rowOff>
    </xdr:to>
    <xdr:sp>
      <xdr:nvSpPr>
        <xdr:cNvPr id="14" name="Text Box 14"/>
        <xdr:cNvSpPr txBox="true"/>
      </xdr:nvSpPr>
      <xdr:spPr>
        <a:xfrm>
          <a:off x="9133840" y="0"/>
          <a:ext cx="66675" cy="2051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5</xdr:row>
      <xdr:rowOff>464185</xdr:rowOff>
    </xdr:to>
    <xdr:sp>
      <xdr:nvSpPr>
        <xdr:cNvPr id="15" name="Text Box 14"/>
        <xdr:cNvSpPr txBox="true"/>
      </xdr:nvSpPr>
      <xdr:spPr>
        <a:xfrm>
          <a:off x="9133840" y="0"/>
          <a:ext cx="66675" cy="2051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5</xdr:row>
      <xdr:rowOff>464185</xdr:rowOff>
    </xdr:to>
    <xdr:sp>
      <xdr:nvSpPr>
        <xdr:cNvPr id="16" name="Text Box 14"/>
        <xdr:cNvSpPr txBox="true"/>
      </xdr:nvSpPr>
      <xdr:spPr>
        <a:xfrm>
          <a:off x="9133840" y="0"/>
          <a:ext cx="66675" cy="2051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5</xdr:row>
      <xdr:rowOff>464185</xdr:rowOff>
    </xdr:to>
    <xdr:sp>
      <xdr:nvSpPr>
        <xdr:cNvPr id="17" name="Text Box 14"/>
        <xdr:cNvSpPr txBox="true"/>
      </xdr:nvSpPr>
      <xdr:spPr>
        <a:xfrm>
          <a:off x="9133840" y="0"/>
          <a:ext cx="66675" cy="2051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5</xdr:row>
      <xdr:rowOff>464185</xdr:rowOff>
    </xdr:to>
    <xdr:sp>
      <xdr:nvSpPr>
        <xdr:cNvPr id="18" name="Text Box 14"/>
        <xdr:cNvSpPr txBox="true"/>
      </xdr:nvSpPr>
      <xdr:spPr>
        <a:xfrm>
          <a:off x="9133840" y="0"/>
          <a:ext cx="66675" cy="2051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635</xdr:rowOff>
    </xdr:from>
    <xdr:to>
      <xdr:col>12</xdr:col>
      <xdr:colOff>66675</xdr:colOff>
      <xdr:row>5</xdr:row>
      <xdr:rowOff>464820</xdr:rowOff>
    </xdr:to>
    <xdr:sp>
      <xdr:nvSpPr>
        <xdr:cNvPr id="19" name="Text Box 14"/>
        <xdr:cNvSpPr txBox="true"/>
      </xdr:nvSpPr>
      <xdr:spPr>
        <a:xfrm>
          <a:off x="9133840" y="635"/>
          <a:ext cx="66675" cy="205168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5</xdr:row>
      <xdr:rowOff>631825</xdr:rowOff>
    </xdr:to>
    <xdr:sp>
      <xdr:nvSpPr>
        <xdr:cNvPr id="2" name="Text Box 14"/>
        <xdr:cNvSpPr txBox="true"/>
      </xdr:nvSpPr>
      <xdr:spPr>
        <a:xfrm>
          <a:off x="7856855" y="0"/>
          <a:ext cx="66675" cy="2051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5</xdr:row>
      <xdr:rowOff>631825</xdr:rowOff>
    </xdr:to>
    <xdr:sp>
      <xdr:nvSpPr>
        <xdr:cNvPr id="3" name="Text Box 14"/>
        <xdr:cNvSpPr txBox="true"/>
      </xdr:nvSpPr>
      <xdr:spPr>
        <a:xfrm>
          <a:off x="7856855" y="0"/>
          <a:ext cx="66675" cy="2051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5</xdr:row>
      <xdr:rowOff>631825</xdr:rowOff>
    </xdr:to>
    <xdr:sp>
      <xdr:nvSpPr>
        <xdr:cNvPr id="4" name="Text Box 14"/>
        <xdr:cNvSpPr txBox="true"/>
      </xdr:nvSpPr>
      <xdr:spPr>
        <a:xfrm>
          <a:off x="7856855" y="0"/>
          <a:ext cx="66675" cy="2051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5</xdr:row>
      <xdr:rowOff>632460</xdr:rowOff>
    </xdr:to>
    <xdr:sp>
      <xdr:nvSpPr>
        <xdr:cNvPr id="5" name="Text Box 14"/>
        <xdr:cNvSpPr txBox="true"/>
      </xdr:nvSpPr>
      <xdr:spPr>
        <a:xfrm>
          <a:off x="7856855" y="0"/>
          <a:ext cx="66675" cy="2051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5</xdr:row>
      <xdr:rowOff>632460</xdr:rowOff>
    </xdr:to>
    <xdr:sp>
      <xdr:nvSpPr>
        <xdr:cNvPr id="6" name="Text Box 14"/>
        <xdr:cNvSpPr txBox="true"/>
      </xdr:nvSpPr>
      <xdr:spPr>
        <a:xfrm>
          <a:off x="7856855" y="0"/>
          <a:ext cx="66675" cy="2051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5</xdr:row>
      <xdr:rowOff>632460</xdr:rowOff>
    </xdr:to>
    <xdr:sp>
      <xdr:nvSpPr>
        <xdr:cNvPr id="7" name="Text Box 14"/>
        <xdr:cNvSpPr txBox="true"/>
      </xdr:nvSpPr>
      <xdr:spPr>
        <a:xfrm>
          <a:off x="7856855" y="0"/>
          <a:ext cx="66675" cy="2051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5</xdr:row>
      <xdr:rowOff>632460</xdr:rowOff>
    </xdr:to>
    <xdr:sp>
      <xdr:nvSpPr>
        <xdr:cNvPr id="8" name="Text Box 14"/>
        <xdr:cNvSpPr txBox="true"/>
      </xdr:nvSpPr>
      <xdr:spPr>
        <a:xfrm>
          <a:off x="7856855" y="0"/>
          <a:ext cx="66675" cy="2051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5</xdr:row>
      <xdr:rowOff>632460</xdr:rowOff>
    </xdr:to>
    <xdr:sp>
      <xdr:nvSpPr>
        <xdr:cNvPr id="9" name="Text Box 14"/>
        <xdr:cNvSpPr txBox="true"/>
      </xdr:nvSpPr>
      <xdr:spPr>
        <a:xfrm>
          <a:off x="7856855" y="0"/>
          <a:ext cx="66675" cy="2051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5</xdr:row>
      <xdr:rowOff>632460</xdr:rowOff>
    </xdr:to>
    <xdr:sp>
      <xdr:nvSpPr>
        <xdr:cNvPr id="10" name="Text Box 14"/>
        <xdr:cNvSpPr txBox="true"/>
      </xdr:nvSpPr>
      <xdr:spPr>
        <a:xfrm>
          <a:off x="7856855" y="0"/>
          <a:ext cx="66675" cy="2051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5</xdr:row>
      <xdr:rowOff>631825</xdr:rowOff>
    </xdr:to>
    <xdr:sp>
      <xdr:nvSpPr>
        <xdr:cNvPr id="11" name="Text Box 14"/>
        <xdr:cNvSpPr txBox="true"/>
      </xdr:nvSpPr>
      <xdr:spPr>
        <a:xfrm>
          <a:off x="7856855" y="0"/>
          <a:ext cx="66675" cy="2051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5</xdr:row>
      <xdr:rowOff>631825</xdr:rowOff>
    </xdr:to>
    <xdr:sp>
      <xdr:nvSpPr>
        <xdr:cNvPr id="12" name="Text Box 14"/>
        <xdr:cNvSpPr txBox="true"/>
      </xdr:nvSpPr>
      <xdr:spPr>
        <a:xfrm>
          <a:off x="7856855" y="0"/>
          <a:ext cx="66675" cy="2051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5</xdr:row>
      <xdr:rowOff>631825</xdr:rowOff>
    </xdr:to>
    <xdr:sp>
      <xdr:nvSpPr>
        <xdr:cNvPr id="13" name="Text Box 14"/>
        <xdr:cNvSpPr txBox="true"/>
      </xdr:nvSpPr>
      <xdr:spPr>
        <a:xfrm>
          <a:off x="7856855" y="0"/>
          <a:ext cx="66675" cy="2051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5</xdr:row>
      <xdr:rowOff>632460</xdr:rowOff>
    </xdr:to>
    <xdr:sp>
      <xdr:nvSpPr>
        <xdr:cNvPr id="14" name="Text Box 14"/>
        <xdr:cNvSpPr txBox="true"/>
      </xdr:nvSpPr>
      <xdr:spPr>
        <a:xfrm>
          <a:off x="7856855" y="0"/>
          <a:ext cx="66675" cy="2051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5</xdr:row>
      <xdr:rowOff>632460</xdr:rowOff>
    </xdr:to>
    <xdr:sp>
      <xdr:nvSpPr>
        <xdr:cNvPr id="15" name="Text Box 14"/>
        <xdr:cNvSpPr txBox="true"/>
      </xdr:nvSpPr>
      <xdr:spPr>
        <a:xfrm>
          <a:off x="7856855" y="0"/>
          <a:ext cx="66675" cy="2051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5</xdr:row>
      <xdr:rowOff>632460</xdr:rowOff>
    </xdr:to>
    <xdr:sp>
      <xdr:nvSpPr>
        <xdr:cNvPr id="16" name="Text Box 14"/>
        <xdr:cNvSpPr txBox="true"/>
      </xdr:nvSpPr>
      <xdr:spPr>
        <a:xfrm>
          <a:off x="7856855" y="0"/>
          <a:ext cx="66675" cy="2051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5</xdr:row>
      <xdr:rowOff>632460</xdr:rowOff>
    </xdr:to>
    <xdr:sp>
      <xdr:nvSpPr>
        <xdr:cNvPr id="17" name="Text Box 14"/>
        <xdr:cNvSpPr txBox="true"/>
      </xdr:nvSpPr>
      <xdr:spPr>
        <a:xfrm>
          <a:off x="7856855" y="0"/>
          <a:ext cx="66675" cy="2051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5</xdr:row>
      <xdr:rowOff>632460</xdr:rowOff>
    </xdr:to>
    <xdr:sp>
      <xdr:nvSpPr>
        <xdr:cNvPr id="18" name="Text Box 14"/>
        <xdr:cNvSpPr txBox="true"/>
      </xdr:nvSpPr>
      <xdr:spPr>
        <a:xfrm>
          <a:off x="7856855" y="0"/>
          <a:ext cx="66675" cy="2051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635</xdr:rowOff>
    </xdr:from>
    <xdr:to>
      <xdr:col>12</xdr:col>
      <xdr:colOff>66675</xdr:colOff>
      <xdr:row>5</xdr:row>
      <xdr:rowOff>633095</xdr:rowOff>
    </xdr:to>
    <xdr:sp>
      <xdr:nvSpPr>
        <xdr:cNvPr id="19" name="Text Box 14"/>
        <xdr:cNvSpPr txBox="true"/>
      </xdr:nvSpPr>
      <xdr:spPr>
        <a:xfrm>
          <a:off x="7856855" y="635"/>
          <a:ext cx="66675" cy="205168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16"/>
  <sheetViews>
    <sheetView tabSelected="1" workbookViewId="0">
      <selection activeCell="E15" sqref="E15:E16"/>
    </sheetView>
  </sheetViews>
  <sheetFormatPr defaultColWidth="9" defaultRowHeight="13.5" outlineLevelCol="5"/>
  <cols>
    <col min="1" max="1" width="17" customWidth="true"/>
    <col min="2" max="3" width="20.5" customWidth="true"/>
    <col min="4" max="4" width="18.375" customWidth="true"/>
    <col min="5" max="5" width="58.5" customWidth="true"/>
  </cols>
  <sheetData>
    <row r="1" ht="20" customHeight="true" spans="1:5">
      <c r="A1" s="99" t="s">
        <v>0</v>
      </c>
      <c r="B1" s="1"/>
      <c r="C1" s="1"/>
      <c r="D1" s="100"/>
      <c r="E1" s="1"/>
    </row>
    <row r="2" ht="30" customHeight="true" spans="1:5">
      <c r="A2" s="101" t="s">
        <v>1</v>
      </c>
      <c r="B2" s="101"/>
      <c r="C2" s="101"/>
      <c r="D2" s="102"/>
      <c r="E2" s="101"/>
    </row>
    <row r="3" ht="21" customHeight="true" spans="1:5">
      <c r="A3" s="103"/>
      <c r="B3" s="104"/>
      <c r="C3" s="104"/>
      <c r="D3" s="105"/>
      <c r="E3" s="126" t="s">
        <v>2</v>
      </c>
    </row>
    <row r="4" ht="29" customHeight="true" spans="1:5">
      <c r="A4" s="106" t="s">
        <v>3</v>
      </c>
      <c r="B4" s="106" t="s">
        <v>4</v>
      </c>
      <c r="C4" s="106" t="s">
        <v>5</v>
      </c>
      <c r="D4" s="107" t="s">
        <v>6</v>
      </c>
      <c r="E4" s="106" t="s">
        <v>7</v>
      </c>
    </row>
    <row r="5" ht="50" customHeight="true" spans="1:5">
      <c r="A5" s="108"/>
      <c r="B5" s="109"/>
      <c r="C5" s="109" t="s">
        <v>8</v>
      </c>
      <c r="D5" s="110">
        <f>D6+D14</f>
        <v>813</v>
      </c>
      <c r="E5" s="115" t="s">
        <v>9</v>
      </c>
    </row>
    <row r="6" ht="30" customHeight="true" spans="1:5">
      <c r="A6" s="111" t="s">
        <v>10</v>
      </c>
      <c r="B6" s="112" t="s">
        <v>11</v>
      </c>
      <c r="C6" s="111" t="s">
        <v>12</v>
      </c>
      <c r="D6" s="110">
        <f>D7+D8+D9+D10+D11+D12+D13</f>
        <v>789.08</v>
      </c>
      <c r="E6" s="127" t="s">
        <v>13</v>
      </c>
    </row>
    <row r="7" ht="30" customHeight="true" spans="1:5">
      <c r="A7" s="113"/>
      <c r="B7" s="114"/>
      <c r="C7" s="115" t="s">
        <v>14</v>
      </c>
      <c r="D7" s="116">
        <v>160.9677</v>
      </c>
      <c r="E7" s="112" t="s">
        <v>15</v>
      </c>
    </row>
    <row r="8" ht="30" customHeight="true" spans="1:5">
      <c r="A8" s="113"/>
      <c r="B8" s="117"/>
      <c r="C8" s="118" t="s">
        <v>16</v>
      </c>
      <c r="D8" s="116">
        <v>262.71</v>
      </c>
      <c r="E8" s="117"/>
    </row>
    <row r="9" ht="30" customHeight="true" spans="1:5">
      <c r="A9" s="113"/>
      <c r="B9" s="114" t="s">
        <v>17</v>
      </c>
      <c r="C9" s="118" t="s">
        <v>14</v>
      </c>
      <c r="D9" s="119">
        <v>15.848</v>
      </c>
      <c r="E9" s="112" t="s">
        <v>18</v>
      </c>
    </row>
    <row r="10" ht="30" customHeight="true" spans="1:5">
      <c r="A10" s="113"/>
      <c r="B10" s="114"/>
      <c r="C10" s="118" t="s">
        <v>19</v>
      </c>
      <c r="D10" s="120">
        <v>115.86</v>
      </c>
      <c r="E10" s="114"/>
    </row>
    <row r="11" ht="30" customHeight="true" spans="1:5">
      <c r="A11" s="113"/>
      <c r="B11" s="114"/>
      <c r="C11" s="118" t="s">
        <v>16</v>
      </c>
      <c r="D11" s="120">
        <v>49.8</v>
      </c>
      <c r="E11" s="117"/>
    </row>
    <row r="12" ht="30" customHeight="true" spans="1:6">
      <c r="A12" s="113"/>
      <c r="B12" s="115" t="s">
        <v>20</v>
      </c>
      <c r="C12" s="118" t="s">
        <v>21</v>
      </c>
      <c r="D12" s="121">
        <v>172.8943</v>
      </c>
      <c r="E12" s="112" t="s">
        <v>22</v>
      </c>
      <c r="F12" s="128"/>
    </row>
    <row r="13" ht="30" customHeight="true" spans="1:5">
      <c r="A13" s="113"/>
      <c r="B13" s="115"/>
      <c r="C13" s="118" t="s">
        <v>23</v>
      </c>
      <c r="D13" s="120">
        <v>11</v>
      </c>
      <c r="E13" s="117"/>
    </row>
    <row r="14" ht="30" customHeight="true" spans="1:5">
      <c r="A14" s="122" t="s">
        <v>24</v>
      </c>
      <c r="B14" s="112" t="s">
        <v>20</v>
      </c>
      <c r="C14" s="111" t="s">
        <v>12</v>
      </c>
      <c r="D14" s="123">
        <f>D15+D16</f>
        <v>23.92</v>
      </c>
      <c r="E14" s="129" t="s">
        <v>25</v>
      </c>
    </row>
    <row r="15" ht="30" customHeight="true" spans="1:5">
      <c r="A15" s="124"/>
      <c r="B15" s="114"/>
      <c r="C15" s="118" t="s">
        <v>26</v>
      </c>
      <c r="D15" s="120">
        <v>8.26</v>
      </c>
      <c r="E15" s="112" t="s">
        <v>27</v>
      </c>
    </row>
    <row r="16" ht="30" customHeight="true" spans="1:5">
      <c r="A16" s="125"/>
      <c r="B16" s="117"/>
      <c r="C16" s="118" t="s">
        <v>28</v>
      </c>
      <c r="D16" s="120">
        <v>15.66</v>
      </c>
      <c r="E16" s="117"/>
    </row>
  </sheetData>
  <mergeCells count="11">
    <mergeCell ref="A2:E2"/>
    <mergeCell ref="A6:A13"/>
    <mergeCell ref="A14:A16"/>
    <mergeCell ref="B6:B8"/>
    <mergeCell ref="B9:B11"/>
    <mergeCell ref="B12:B13"/>
    <mergeCell ref="B14:B16"/>
    <mergeCell ref="E7:E8"/>
    <mergeCell ref="E9:E11"/>
    <mergeCell ref="E12:E13"/>
    <mergeCell ref="E15:E16"/>
  </mergeCells>
  <pageMargins left="0.751388888888889" right="0.751388888888889" top="0.786805555555556" bottom="0.786805555555556" header="0.5" footer="0.5"/>
  <pageSetup paperSize="9" scale="98" fitToHeight="0" orientation="landscape" horizontalDpi="600"/>
  <headerFooter/>
  <ignoredErrors>
    <ignoredError sqref="D5:D6" unlockedFormula="true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Q48"/>
  <sheetViews>
    <sheetView workbookViewId="0">
      <pane ySplit="7" topLeftCell="A48" activePane="bottomLeft" state="frozen"/>
      <selection/>
      <selection pane="bottomLeft" activeCell="P6" sqref="P6"/>
    </sheetView>
  </sheetViews>
  <sheetFormatPr defaultColWidth="9" defaultRowHeight="14.25"/>
  <cols>
    <col min="1" max="1" width="6.75" style="4" customWidth="true"/>
    <col min="2" max="2" width="8.04166666666667" style="4" customWidth="true"/>
    <col min="3" max="3" width="9.125" style="4" customWidth="true"/>
    <col min="4" max="4" width="24.875" style="4" customWidth="true"/>
    <col min="5" max="5" width="7.94166666666667" style="4" customWidth="true"/>
    <col min="6" max="6" width="14.375" style="4" customWidth="true"/>
    <col min="7" max="7" width="10" style="70" customWidth="true"/>
    <col min="8" max="8" width="10.375" style="70" customWidth="true"/>
    <col min="9" max="9" width="4.45" style="70" customWidth="true"/>
    <col min="10" max="10" width="9.5" style="70" customWidth="true"/>
    <col min="11" max="11" width="4.625" style="70" customWidth="true"/>
    <col min="12" max="12" width="11" style="70" customWidth="true"/>
    <col min="13" max="13" width="5.7" style="4" customWidth="true"/>
    <col min="14" max="14" width="7.5" style="4" customWidth="true"/>
    <col min="15" max="15" width="7.35" style="4" customWidth="true"/>
    <col min="16" max="16" width="12.5" style="43" customWidth="true"/>
    <col min="17" max="17" width="9" style="4" hidden="true" customWidth="true"/>
    <col min="18" max="30" width="9" style="4"/>
    <col min="31" max="16382" width="7.625" style="4"/>
    <col min="16383" max="16384" width="9" style="4"/>
  </cols>
  <sheetData>
    <row r="1" s="40" customFormat="true" ht="23" customHeight="true" spans="1:16">
      <c r="A1" s="71" t="s">
        <v>29</v>
      </c>
      <c r="B1" s="7"/>
      <c r="C1" s="8"/>
      <c r="D1" s="9"/>
      <c r="E1" s="16"/>
      <c r="F1" s="8"/>
      <c r="G1" s="17"/>
      <c r="H1" s="17"/>
      <c r="I1" s="17"/>
      <c r="J1" s="17"/>
      <c r="K1" s="17"/>
      <c r="L1" s="17"/>
      <c r="M1" s="17"/>
      <c r="N1" s="8"/>
      <c r="O1" s="32"/>
      <c r="P1" s="33"/>
    </row>
    <row r="2" s="40" customFormat="true" ht="33" customHeight="true" spans="1:16">
      <c r="A2" s="10" t="s">
        <v>30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="40" customFormat="true" ht="28" customHeight="true" spans="1:16">
      <c r="A3" s="11" t="s">
        <v>31</v>
      </c>
      <c r="B3" s="11" t="s">
        <v>32</v>
      </c>
      <c r="C3" s="11" t="s">
        <v>33</v>
      </c>
      <c r="D3" s="11" t="s">
        <v>34</v>
      </c>
      <c r="E3" s="18" t="s">
        <v>35</v>
      </c>
      <c r="F3" s="11" t="s">
        <v>36</v>
      </c>
      <c r="G3" s="19" t="s">
        <v>37</v>
      </c>
      <c r="H3" s="19"/>
      <c r="I3" s="19"/>
      <c r="J3" s="19"/>
      <c r="K3" s="19"/>
      <c r="L3" s="89"/>
      <c r="M3" s="11" t="s">
        <v>38</v>
      </c>
      <c r="N3" s="11" t="s">
        <v>39</v>
      </c>
      <c r="O3" s="11" t="s">
        <v>40</v>
      </c>
      <c r="P3" s="36" t="s">
        <v>7</v>
      </c>
    </row>
    <row r="4" s="40" customFormat="true" ht="27" customHeight="true" spans="1:16">
      <c r="A4" s="11"/>
      <c r="B4" s="11"/>
      <c r="C4" s="11"/>
      <c r="D4" s="11"/>
      <c r="E4" s="18"/>
      <c r="F4" s="11"/>
      <c r="G4" s="11" t="s">
        <v>41</v>
      </c>
      <c r="H4" s="20" t="s">
        <v>42</v>
      </c>
      <c r="I4" s="19"/>
      <c r="J4" s="19"/>
      <c r="K4" s="19"/>
      <c r="L4" s="89"/>
      <c r="M4" s="22"/>
      <c r="N4" s="11"/>
      <c r="O4" s="11"/>
      <c r="P4" s="36"/>
    </row>
    <row r="5" s="40" customFormat="true" ht="24" customHeight="true" spans="1:16">
      <c r="A5" s="11"/>
      <c r="B5" s="11"/>
      <c r="C5" s="11"/>
      <c r="D5" s="11"/>
      <c r="E5" s="18"/>
      <c r="F5" s="11"/>
      <c r="G5" s="11"/>
      <c r="H5" s="11" t="s">
        <v>43</v>
      </c>
      <c r="I5" s="11" t="s">
        <v>44</v>
      </c>
      <c r="J5" s="11" t="s">
        <v>45</v>
      </c>
      <c r="K5" s="11" t="s">
        <v>46</v>
      </c>
      <c r="L5" s="28" t="s">
        <v>12</v>
      </c>
      <c r="M5" s="22"/>
      <c r="N5" s="11"/>
      <c r="O5" s="11"/>
      <c r="P5" s="36"/>
    </row>
    <row r="6" s="40" customFormat="true" ht="88" customHeight="true" spans="1:16">
      <c r="A6" s="11" t="s">
        <v>47</v>
      </c>
      <c r="B6" s="11"/>
      <c r="C6" s="11"/>
      <c r="D6" s="11"/>
      <c r="E6" s="11"/>
      <c r="F6" s="11"/>
      <c r="G6" s="26">
        <f t="shared" ref="G6:L6" si="0">SUM(G7,G37)</f>
        <v>423.6777</v>
      </c>
      <c r="H6" s="28">
        <f t="shared" si="0"/>
        <v>100</v>
      </c>
      <c r="I6" s="11"/>
      <c r="J6" s="26">
        <f t="shared" si="0"/>
        <v>323.6777</v>
      </c>
      <c r="K6" s="11"/>
      <c r="L6" s="26">
        <f t="shared" si="0"/>
        <v>423.6777</v>
      </c>
      <c r="M6" s="11"/>
      <c r="N6" s="11"/>
      <c r="O6" s="11"/>
      <c r="P6" s="37" t="s">
        <v>48</v>
      </c>
    </row>
    <row r="7" s="40" customFormat="true" ht="57" customHeight="true" spans="1:17">
      <c r="A7" s="11" t="s">
        <v>8</v>
      </c>
      <c r="B7" s="11"/>
      <c r="C7" s="11" t="s">
        <v>49</v>
      </c>
      <c r="D7" s="37" t="s">
        <v>50</v>
      </c>
      <c r="E7" s="72">
        <v>2019</v>
      </c>
      <c r="F7" s="14" t="s">
        <v>51</v>
      </c>
      <c r="G7" s="21">
        <f t="shared" ref="G7:L7" si="1">SUM(G8,G22,G35)</f>
        <v>160.9677</v>
      </c>
      <c r="H7" s="11">
        <f t="shared" si="1"/>
        <v>100</v>
      </c>
      <c r="I7" s="26"/>
      <c r="J7" s="21">
        <f t="shared" si="1"/>
        <v>60.9677</v>
      </c>
      <c r="K7" s="21"/>
      <c r="L7" s="21">
        <f t="shared" si="1"/>
        <v>160.9677</v>
      </c>
      <c r="M7" s="11"/>
      <c r="N7" s="11"/>
      <c r="O7" s="11"/>
      <c r="P7" s="14"/>
      <c r="Q7" s="39" t="s">
        <v>52</v>
      </c>
    </row>
    <row r="8" s="4" customFormat="true" ht="61" customHeight="true" spans="1:17">
      <c r="A8" s="14" t="s">
        <v>12</v>
      </c>
      <c r="B8" s="14"/>
      <c r="C8" s="72" t="s">
        <v>53</v>
      </c>
      <c r="D8" s="37" t="s">
        <v>54</v>
      </c>
      <c r="E8" s="72">
        <v>2019</v>
      </c>
      <c r="F8" s="14" t="s">
        <v>55</v>
      </c>
      <c r="G8" s="82">
        <f t="shared" ref="G8:L8" si="2">SUM(G9:G21)</f>
        <v>52.6148</v>
      </c>
      <c r="H8" s="21">
        <f t="shared" si="2"/>
        <v>52.6148</v>
      </c>
      <c r="I8" s="25"/>
      <c r="J8" s="21">
        <f t="shared" si="2"/>
        <v>0</v>
      </c>
      <c r="K8" s="82"/>
      <c r="L8" s="21">
        <f t="shared" si="2"/>
        <v>52.6148</v>
      </c>
      <c r="M8" s="92"/>
      <c r="N8" s="93"/>
      <c r="O8" s="12"/>
      <c r="P8" s="14"/>
      <c r="Q8" s="39"/>
    </row>
    <row r="9" s="4" customFormat="true" ht="69" customHeight="true" spans="1:17">
      <c r="A9" s="12" t="s">
        <v>10</v>
      </c>
      <c r="B9" s="12" t="s">
        <v>19</v>
      </c>
      <c r="C9" s="73" t="s">
        <v>56</v>
      </c>
      <c r="D9" s="73" t="s">
        <v>57</v>
      </c>
      <c r="E9" s="73">
        <v>2019</v>
      </c>
      <c r="F9" s="73" t="s">
        <v>58</v>
      </c>
      <c r="G9" s="12">
        <v>3.985</v>
      </c>
      <c r="H9" s="12">
        <v>3.985</v>
      </c>
      <c r="I9" s="25"/>
      <c r="J9" s="25"/>
      <c r="K9" s="12"/>
      <c r="L9" s="12">
        <v>3.985</v>
      </c>
      <c r="M9" s="15"/>
      <c r="N9" s="93" t="s">
        <v>11</v>
      </c>
      <c r="O9" s="12" t="s">
        <v>59</v>
      </c>
      <c r="P9" s="14"/>
      <c r="Q9" s="39"/>
    </row>
    <row r="10" s="4" customFormat="true" ht="84" customHeight="true" spans="1:17">
      <c r="A10" s="12" t="s">
        <v>10</v>
      </c>
      <c r="B10" s="12" t="s">
        <v>19</v>
      </c>
      <c r="C10" s="73" t="s">
        <v>60</v>
      </c>
      <c r="D10" s="73" t="s">
        <v>61</v>
      </c>
      <c r="E10" s="73">
        <v>2019</v>
      </c>
      <c r="F10" s="73" t="s">
        <v>62</v>
      </c>
      <c r="G10" s="73">
        <v>14.443</v>
      </c>
      <c r="H10" s="73">
        <v>14.443</v>
      </c>
      <c r="I10" s="25"/>
      <c r="J10" s="25"/>
      <c r="K10" s="73"/>
      <c r="L10" s="73">
        <v>14.443</v>
      </c>
      <c r="M10" s="15"/>
      <c r="N10" s="93" t="s">
        <v>11</v>
      </c>
      <c r="O10" s="12" t="s">
        <v>59</v>
      </c>
      <c r="P10" s="14"/>
      <c r="Q10" s="39"/>
    </row>
    <row r="11" s="4" customFormat="true" ht="59" customHeight="true" spans="1:17">
      <c r="A11" s="12" t="s">
        <v>10</v>
      </c>
      <c r="B11" s="12" t="s">
        <v>19</v>
      </c>
      <c r="C11" s="73" t="s">
        <v>63</v>
      </c>
      <c r="D11" s="73" t="s">
        <v>64</v>
      </c>
      <c r="E11" s="73">
        <v>2019</v>
      </c>
      <c r="F11" s="73" t="s">
        <v>65</v>
      </c>
      <c r="G11" s="73">
        <v>3.808</v>
      </c>
      <c r="H11" s="73">
        <v>3.808</v>
      </c>
      <c r="I11" s="25"/>
      <c r="J11" s="25"/>
      <c r="K11" s="90"/>
      <c r="L11" s="73">
        <v>3.808</v>
      </c>
      <c r="M11" s="15"/>
      <c r="N11" s="93" t="s">
        <v>11</v>
      </c>
      <c r="O11" s="12" t="s">
        <v>59</v>
      </c>
      <c r="P11" s="14"/>
      <c r="Q11" s="39" t="s">
        <v>66</v>
      </c>
    </row>
    <row r="12" s="4" customFormat="true" ht="54" customHeight="true" spans="1:16">
      <c r="A12" s="12" t="s">
        <v>10</v>
      </c>
      <c r="B12" s="12" t="s">
        <v>19</v>
      </c>
      <c r="C12" s="73" t="s">
        <v>67</v>
      </c>
      <c r="D12" s="73" t="s">
        <v>68</v>
      </c>
      <c r="E12" s="73">
        <v>2019</v>
      </c>
      <c r="F12" s="73" t="s">
        <v>69</v>
      </c>
      <c r="G12" s="73">
        <v>2.081</v>
      </c>
      <c r="H12" s="73">
        <v>2.081</v>
      </c>
      <c r="I12" s="25"/>
      <c r="J12" s="25"/>
      <c r="K12" s="73"/>
      <c r="L12" s="73">
        <v>2.081</v>
      </c>
      <c r="M12" s="15"/>
      <c r="N12" s="93" t="s">
        <v>11</v>
      </c>
      <c r="O12" s="12" t="s">
        <v>59</v>
      </c>
      <c r="P12" s="14"/>
    </row>
    <row r="13" s="4" customFormat="true" ht="54" customHeight="true" spans="1:16">
      <c r="A13" s="12" t="s">
        <v>10</v>
      </c>
      <c r="B13" s="12" t="s">
        <v>19</v>
      </c>
      <c r="C13" s="73" t="s">
        <v>70</v>
      </c>
      <c r="D13" s="73" t="s">
        <v>71</v>
      </c>
      <c r="E13" s="73">
        <v>2019</v>
      </c>
      <c r="F13" s="73" t="s">
        <v>72</v>
      </c>
      <c r="G13" s="73">
        <v>1.438</v>
      </c>
      <c r="H13" s="73">
        <v>1.438</v>
      </c>
      <c r="I13" s="25"/>
      <c r="J13" s="25"/>
      <c r="K13" s="73"/>
      <c r="L13" s="73">
        <v>1.438</v>
      </c>
      <c r="M13" s="15"/>
      <c r="N13" s="93" t="s">
        <v>11</v>
      </c>
      <c r="O13" s="12" t="s">
        <v>59</v>
      </c>
      <c r="P13" s="14"/>
    </row>
    <row r="14" s="4" customFormat="true" ht="60" customHeight="true" spans="1:16">
      <c r="A14" s="12" t="s">
        <v>10</v>
      </c>
      <c r="B14" s="12" t="s">
        <v>19</v>
      </c>
      <c r="C14" s="73" t="s">
        <v>73</v>
      </c>
      <c r="D14" s="73" t="s">
        <v>74</v>
      </c>
      <c r="E14" s="73">
        <v>2019</v>
      </c>
      <c r="F14" s="73" t="s">
        <v>75</v>
      </c>
      <c r="G14" s="73">
        <v>4.5423</v>
      </c>
      <c r="H14" s="73">
        <v>4.5423</v>
      </c>
      <c r="I14" s="25"/>
      <c r="J14" s="25"/>
      <c r="K14" s="73"/>
      <c r="L14" s="73">
        <v>4.5423</v>
      </c>
      <c r="M14" s="15"/>
      <c r="N14" s="93" t="s">
        <v>11</v>
      </c>
      <c r="O14" s="12" t="s">
        <v>59</v>
      </c>
      <c r="P14" s="14"/>
    </row>
    <row r="15" s="4" customFormat="true" ht="54" customHeight="true" spans="1:16">
      <c r="A15" s="12" t="s">
        <v>10</v>
      </c>
      <c r="B15" s="12" t="s">
        <v>19</v>
      </c>
      <c r="C15" s="73" t="s">
        <v>76</v>
      </c>
      <c r="D15" s="73" t="s">
        <v>77</v>
      </c>
      <c r="E15" s="73">
        <v>2019</v>
      </c>
      <c r="F15" s="73" t="s">
        <v>78</v>
      </c>
      <c r="G15" s="73">
        <v>0.17</v>
      </c>
      <c r="H15" s="73">
        <v>0.17</v>
      </c>
      <c r="I15" s="25"/>
      <c r="J15" s="25"/>
      <c r="K15" s="73"/>
      <c r="L15" s="73">
        <v>0.17</v>
      </c>
      <c r="M15" s="15"/>
      <c r="N15" s="93" t="s">
        <v>11</v>
      </c>
      <c r="O15" s="12" t="s">
        <v>59</v>
      </c>
      <c r="P15" s="14"/>
    </row>
    <row r="16" s="4" customFormat="true" ht="85" customHeight="true" spans="1:16">
      <c r="A16" s="12" t="s">
        <v>10</v>
      </c>
      <c r="B16" s="12" t="s">
        <v>19</v>
      </c>
      <c r="C16" s="73" t="s">
        <v>79</v>
      </c>
      <c r="D16" s="73" t="s">
        <v>80</v>
      </c>
      <c r="E16" s="73">
        <v>2019</v>
      </c>
      <c r="F16" s="73" t="s">
        <v>81</v>
      </c>
      <c r="G16" s="73">
        <v>2.1794</v>
      </c>
      <c r="H16" s="73">
        <v>2.1794</v>
      </c>
      <c r="I16" s="25"/>
      <c r="J16" s="25"/>
      <c r="K16" s="73"/>
      <c r="L16" s="73">
        <v>2.1794</v>
      </c>
      <c r="M16" s="15"/>
      <c r="N16" s="93" t="s">
        <v>11</v>
      </c>
      <c r="O16" s="12" t="s">
        <v>59</v>
      </c>
      <c r="P16" s="14"/>
    </row>
    <row r="17" s="4" customFormat="true" ht="54" customHeight="true" spans="1:16">
      <c r="A17" s="12" t="s">
        <v>10</v>
      </c>
      <c r="B17" s="12" t="s">
        <v>19</v>
      </c>
      <c r="C17" s="73" t="s">
        <v>82</v>
      </c>
      <c r="D17" s="73" t="s">
        <v>83</v>
      </c>
      <c r="E17" s="73">
        <v>2019</v>
      </c>
      <c r="F17" s="73" t="s">
        <v>84</v>
      </c>
      <c r="G17" s="73">
        <v>2.4906</v>
      </c>
      <c r="H17" s="73">
        <v>2.4906</v>
      </c>
      <c r="I17" s="25"/>
      <c r="J17" s="25"/>
      <c r="K17" s="73"/>
      <c r="L17" s="73">
        <v>2.4906</v>
      </c>
      <c r="M17" s="15"/>
      <c r="N17" s="93" t="s">
        <v>11</v>
      </c>
      <c r="O17" s="12" t="s">
        <v>59</v>
      </c>
      <c r="P17" s="14"/>
    </row>
    <row r="18" s="3" customFormat="true" ht="60" customHeight="true" spans="1:16">
      <c r="A18" s="12" t="s">
        <v>10</v>
      </c>
      <c r="B18" s="12" t="s">
        <v>19</v>
      </c>
      <c r="C18" s="73" t="s">
        <v>85</v>
      </c>
      <c r="D18" s="73" t="s">
        <v>86</v>
      </c>
      <c r="E18" s="73">
        <v>2019</v>
      </c>
      <c r="F18" s="73" t="s">
        <v>87</v>
      </c>
      <c r="G18" s="73">
        <v>3.4225</v>
      </c>
      <c r="H18" s="73">
        <v>3.4225</v>
      </c>
      <c r="I18" s="25"/>
      <c r="J18" s="13"/>
      <c r="K18" s="73"/>
      <c r="L18" s="73">
        <v>3.4225</v>
      </c>
      <c r="M18" s="92"/>
      <c r="N18" s="93" t="s">
        <v>11</v>
      </c>
      <c r="O18" s="12" t="s">
        <v>59</v>
      </c>
      <c r="P18" s="14"/>
    </row>
    <row r="19" s="4" customFormat="true" ht="91" customHeight="true" spans="1:16">
      <c r="A19" s="12" t="s">
        <v>10</v>
      </c>
      <c r="B19" s="12" t="s">
        <v>19</v>
      </c>
      <c r="C19" s="73" t="s">
        <v>88</v>
      </c>
      <c r="D19" s="73" t="s">
        <v>89</v>
      </c>
      <c r="E19" s="73">
        <v>2019</v>
      </c>
      <c r="F19" s="73" t="s">
        <v>90</v>
      </c>
      <c r="G19" s="73">
        <v>8.64</v>
      </c>
      <c r="H19" s="73">
        <v>8.64</v>
      </c>
      <c r="I19" s="87"/>
      <c r="J19" s="87"/>
      <c r="K19" s="73"/>
      <c r="L19" s="73">
        <v>8.64</v>
      </c>
      <c r="M19" s="94"/>
      <c r="N19" s="93" t="s">
        <v>11</v>
      </c>
      <c r="O19" s="12" t="s">
        <v>59</v>
      </c>
      <c r="P19" s="14"/>
    </row>
    <row r="20" s="4" customFormat="true" ht="93" customHeight="true" spans="1:16">
      <c r="A20" s="12" t="s">
        <v>10</v>
      </c>
      <c r="B20" s="12" t="s">
        <v>19</v>
      </c>
      <c r="C20" s="73" t="s">
        <v>91</v>
      </c>
      <c r="D20" s="73" t="s">
        <v>92</v>
      </c>
      <c r="E20" s="73">
        <v>2019</v>
      </c>
      <c r="F20" s="73" t="s">
        <v>93</v>
      </c>
      <c r="G20" s="73">
        <v>2.48</v>
      </c>
      <c r="H20" s="73">
        <v>2.48</v>
      </c>
      <c r="I20" s="87"/>
      <c r="J20" s="87"/>
      <c r="K20" s="73"/>
      <c r="L20" s="73">
        <v>2.48</v>
      </c>
      <c r="M20" s="94"/>
      <c r="N20" s="93" t="s">
        <v>11</v>
      </c>
      <c r="O20" s="12" t="s">
        <v>59</v>
      </c>
      <c r="P20" s="14"/>
    </row>
    <row r="21" s="4" customFormat="true" ht="54" customHeight="true" spans="1:16">
      <c r="A21" s="12" t="s">
        <v>10</v>
      </c>
      <c r="B21" s="12" t="s">
        <v>19</v>
      </c>
      <c r="C21" s="73" t="s">
        <v>94</v>
      </c>
      <c r="D21" s="73" t="s">
        <v>95</v>
      </c>
      <c r="E21" s="73">
        <v>2019</v>
      </c>
      <c r="F21" s="73" t="s">
        <v>96</v>
      </c>
      <c r="G21" s="73">
        <v>2.935</v>
      </c>
      <c r="H21" s="73">
        <v>2.935</v>
      </c>
      <c r="I21" s="87"/>
      <c r="J21" s="87"/>
      <c r="K21" s="73"/>
      <c r="L21" s="73">
        <v>2.935</v>
      </c>
      <c r="M21" s="94"/>
      <c r="N21" s="93" t="s">
        <v>11</v>
      </c>
      <c r="O21" s="12" t="s">
        <v>59</v>
      </c>
      <c r="P21" s="14"/>
    </row>
    <row r="22" s="4" customFormat="true" ht="64" customHeight="true" spans="1:16">
      <c r="A22" s="14" t="s">
        <v>12</v>
      </c>
      <c r="B22" s="14"/>
      <c r="C22" s="74" t="s">
        <v>97</v>
      </c>
      <c r="D22" s="72" t="s">
        <v>98</v>
      </c>
      <c r="E22" s="72">
        <v>2019</v>
      </c>
      <c r="F22" s="14" t="s">
        <v>99</v>
      </c>
      <c r="G22" s="83">
        <f t="shared" ref="G22:L22" si="3">SUM(G23:G34)</f>
        <v>97.8759</v>
      </c>
      <c r="H22" s="83">
        <f t="shared" si="3"/>
        <v>47.3852</v>
      </c>
      <c r="I22" s="87"/>
      <c r="J22" s="83">
        <f t="shared" si="3"/>
        <v>50.4907</v>
      </c>
      <c r="K22" s="83"/>
      <c r="L22" s="83">
        <f t="shared" si="3"/>
        <v>97.8759</v>
      </c>
      <c r="M22" s="94"/>
      <c r="N22" s="93"/>
      <c r="O22" s="12"/>
      <c r="P22" s="14"/>
    </row>
    <row r="23" s="4" customFormat="true" ht="59" customHeight="true" spans="1:16">
      <c r="A23" s="12" t="s">
        <v>10</v>
      </c>
      <c r="B23" s="12" t="s">
        <v>19</v>
      </c>
      <c r="C23" s="12" t="s">
        <v>100</v>
      </c>
      <c r="D23" s="75" t="s">
        <v>101</v>
      </c>
      <c r="E23" s="75">
        <v>2019</v>
      </c>
      <c r="F23" s="12" t="s">
        <v>102</v>
      </c>
      <c r="G23" s="12">
        <v>13.965</v>
      </c>
      <c r="H23" s="12">
        <v>13.965</v>
      </c>
      <c r="I23" s="87"/>
      <c r="J23" s="87"/>
      <c r="K23" s="12"/>
      <c r="L23" s="12">
        <v>13.965</v>
      </c>
      <c r="M23" s="94"/>
      <c r="N23" s="93" t="s">
        <v>11</v>
      </c>
      <c r="O23" s="12" t="s">
        <v>59</v>
      </c>
      <c r="P23" s="85"/>
    </row>
    <row r="24" s="4" customFormat="true" ht="59" customHeight="true" spans="1:16">
      <c r="A24" s="12" t="s">
        <v>10</v>
      </c>
      <c r="B24" s="12" t="s">
        <v>19</v>
      </c>
      <c r="C24" s="12" t="s">
        <v>103</v>
      </c>
      <c r="D24" s="75" t="s">
        <v>104</v>
      </c>
      <c r="E24" s="75">
        <v>2019</v>
      </c>
      <c r="F24" s="12" t="s">
        <v>105</v>
      </c>
      <c r="G24" s="12">
        <v>4.069</v>
      </c>
      <c r="H24" s="12">
        <v>4.069</v>
      </c>
      <c r="I24" s="87"/>
      <c r="J24" s="87"/>
      <c r="K24" s="12"/>
      <c r="L24" s="12">
        <v>4.069</v>
      </c>
      <c r="M24" s="94"/>
      <c r="N24" s="93" t="s">
        <v>11</v>
      </c>
      <c r="O24" s="12" t="s">
        <v>59</v>
      </c>
      <c r="P24" s="85"/>
    </row>
    <row r="25" s="4" customFormat="true" ht="46" customHeight="true" spans="1:16">
      <c r="A25" s="12" t="s">
        <v>10</v>
      </c>
      <c r="B25" s="12" t="s">
        <v>19</v>
      </c>
      <c r="C25" s="12" t="s">
        <v>106</v>
      </c>
      <c r="D25" s="75" t="s">
        <v>107</v>
      </c>
      <c r="E25" s="75">
        <v>2019</v>
      </c>
      <c r="F25" s="12" t="s">
        <v>108</v>
      </c>
      <c r="G25" s="12">
        <v>4.21</v>
      </c>
      <c r="H25" s="12">
        <v>4.21</v>
      </c>
      <c r="I25" s="87"/>
      <c r="J25" s="87"/>
      <c r="K25" s="12"/>
      <c r="L25" s="12">
        <v>4.21</v>
      </c>
      <c r="M25" s="94"/>
      <c r="N25" s="93" t="s">
        <v>11</v>
      </c>
      <c r="O25" s="12" t="s">
        <v>59</v>
      </c>
      <c r="P25" s="85"/>
    </row>
    <row r="26" s="4" customFormat="true" ht="51" customHeight="true" spans="1:16">
      <c r="A26" s="12" t="s">
        <v>10</v>
      </c>
      <c r="B26" s="12" t="s">
        <v>19</v>
      </c>
      <c r="C26" s="12" t="s">
        <v>109</v>
      </c>
      <c r="D26" s="75" t="s">
        <v>110</v>
      </c>
      <c r="E26" s="75">
        <v>2019</v>
      </c>
      <c r="F26" s="12" t="s">
        <v>111</v>
      </c>
      <c r="G26" s="12">
        <v>10.4655</v>
      </c>
      <c r="H26" s="12">
        <v>10.4655</v>
      </c>
      <c r="I26" s="87"/>
      <c r="J26" s="87"/>
      <c r="K26" s="12"/>
      <c r="L26" s="12">
        <v>10.4655</v>
      </c>
      <c r="M26" s="94"/>
      <c r="N26" s="93" t="s">
        <v>11</v>
      </c>
      <c r="O26" s="12" t="s">
        <v>59</v>
      </c>
      <c r="P26" s="85"/>
    </row>
    <row r="27" s="4" customFormat="true" ht="54" customHeight="true" spans="1:16">
      <c r="A27" s="12" t="s">
        <v>10</v>
      </c>
      <c r="B27" s="12" t="s">
        <v>19</v>
      </c>
      <c r="C27" s="12" t="s">
        <v>112</v>
      </c>
      <c r="D27" s="75" t="s">
        <v>113</v>
      </c>
      <c r="E27" s="75">
        <v>2019</v>
      </c>
      <c r="F27" s="12" t="s">
        <v>114</v>
      </c>
      <c r="G27" s="15">
        <v>8.3808</v>
      </c>
      <c r="H27" s="15">
        <v>8.3808</v>
      </c>
      <c r="I27" s="87"/>
      <c r="J27" s="87"/>
      <c r="K27" s="15"/>
      <c r="L27" s="15">
        <v>8.3808</v>
      </c>
      <c r="M27" s="94"/>
      <c r="N27" s="93" t="s">
        <v>11</v>
      </c>
      <c r="O27" s="12" t="s">
        <v>59</v>
      </c>
      <c r="P27" s="85"/>
    </row>
    <row r="28" s="4" customFormat="true" ht="54" customHeight="true" spans="1:16">
      <c r="A28" s="12" t="s">
        <v>10</v>
      </c>
      <c r="B28" s="12" t="s">
        <v>19</v>
      </c>
      <c r="C28" s="12" t="s">
        <v>115</v>
      </c>
      <c r="D28" s="75" t="s">
        <v>116</v>
      </c>
      <c r="E28" s="75">
        <v>2019</v>
      </c>
      <c r="F28" s="12" t="s">
        <v>117</v>
      </c>
      <c r="G28" s="12">
        <v>12.8136</v>
      </c>
      <c r="H28" s="84">
        <v>6.2949</v>
      </c>
      <c r="I28" s="87"/>
      <c r="J28" s="12">
        <v>6.5187</v>
      </c>
      <c r="K28" s="12"/>
      <c r="L28" s="12">
        <f>SUM(H28:K28)</f>
        <v>12.8136</v>
      </c>
      <c r="M28" s="94"/>
      <c r="N28" s="93" t="s">
        <v>11</v>
      </c>
      <c r="O28" s="12" t="s">
        <v>59</v>
      </c>
      <c r="P28" s="85"/>
    </row>
    <row r="29" s="4" customFormat="true" ht="54" customHeight="true" spans="1:16">
      <c r="A29" s="12" t="s">
        <v>10</v>
      </c>
      <c r="B29" s="12" t="s">
        <v>19</v>
      </c>
      <c r="C29" s="12" t="s">
        <v>118</v>
      </c>
      <c r="D29" s="75" t="s">
        <v>119</v>
      </c>
      <c r="E29" s="75">
        <v>2019</v>
      </c>
      <c r="F29" s="12" t="s">
        <v>120</v>
      </c>
      <c r="G29" s="12">
        <v>11.243</v>
      </c>
      <c r="H29" s="77"/>
      <c r="I29" s="87"/>
      <c r="J29" s="12">
        <v>11.243</v>
      </c>
      <c r="K29" s="12"/>
      <c r="L29" s="12">
        <v>11.243</v>
      </c>
      <c r="M29" s="94"/>
      <c r="N29" s="93" t="s">
        <v>11</v>
      </c>
      <c r="O29" s="12" t="s">
        <v>59</v>
      </c>
      <c r="P29" s="85"/>
    </row>
    <row r="30" s="4" customFormat="true" ht="54" customHeight="true" spans="1:16">
      <c r="A30" s="12" t="s">
        <v>10</v>
      </c>
      <c r="B30" s="12" t="s">
        <v>19</v>
      </c>
      <c r="C30" s="12" t="s">
        <v>121</v>
      </c>
      <c r="D30" s="75" t="s">
        <v>122</v>
      </c>
      <c r="E30" s="75">
        <v>2019</v>
      </c>
      <c r="F30" s="12" t="s">
        <v>123</v>
      </c>
      <c r="G30" s="12">
        <v>12.004</v>
      </c>
      <c r="H30" s="77"/>
      <c r="I30" s="87"/>
      <c r="J30" s="12">
        <v>12.004</v>
      </c>
      <c r="K30" s="12"/>
      <c r="L30" s="12">
        <v>12.004</v>
      </c>
      <c r="M30" s="94"/>
      <c r="N30" s="93" t="s">
        <v>11</v>
      </c>
      <c r="O30" s="12" t="s">
        <v>59</v>
      </c>
      <c r="P30" s="85"/>
    </row>
    <row r="31" s="4" customFormat="true" ht="54" customHeight="true" spans="1:16">
      <c r="A31" s="12" t="s">
        <v>10</v>
      </c>
      <c r="B31" s="12" t="s">
        <v>19</v>
      </c>
      <c r="C31" s="12" t="s">
        <v>124</v>
      </c>
      <c r="D31" s="75" t="s">
        <v>125</v>
      </c>
      <c r="E31" s="75">
        <v>2019</v>
      </c>
      <c r="F31" s="12" t="s">
        <v>126</v>
      </c>
      <c r="G31" s="12">
        <v>6.205</v>
      </c>
      <c r="H31" s="77"/>
      <c r="I31" s="87"/>
      <c r="J31" s="12">
        <v>6.205</v>
      </c>
      <c r="K31" s="12"/>
      <c r="L31" s="12">
        <v>6.205</v>
      </c>
      <c r="M31" s="94"/>
      <c r="N31" s="93" t="s">
        <v>11</v>
      </c>
      <c r="O31" s="12" t="s">
        <v>59</v>
      </c>
      <c r="P31" s="85"/>
    </row>
    <row r="32" s="4" customFormat="true" ht="54" customHeight="true" spans="1:16">
      <c r="A32" s="12" t="s">
        <v>10</v>
      </c>
      <c r="B32" s="12" t="s">
        <v>19</v>
      </c>
      <c r="C32" s="12" t="s">
        <v>127</v>
      </c>
      <c r="D32" s="75" t="s">
        <v>128</v>
      </c>
      <c r="E32" s="75">
        <v>2019</v>
      </c>
      <c r="F32" s="12" t="s">
        <v>129</v>
      </c>
      <c r="G32" s="15">
        <v>5.835</v>
      </c>
      <c r="H32" s="77"/>
      <c r="I32" s="87"/>
      <c r="J32" s="15">
        <v>5.835</v>
      </c>
      <c r="K32" s="15"/>
      <c r="L32" s="15">
        <v>5.835</v>
      </c>
      <c r="M32" s="94"/>
      <c r="N32" s="93" t="s">
        <v>11</v>
      </c>
      <c r="O32" s="12" t="s">
        <v>59</v>
      </c>
      <c r="P32" s="85"/>
    </row>
    <row r="33" s="4" customFormat="true" ht="49" customHeight="true" spans="1:16">
      <c r="A33" s="12" t="s">
        <v>10</v>
      </c>
      <c r="B33" s="12" t="s">
        <v>19</v>
      </c>
      <c r="C33" s="12" t="s">
        <v>130</v>
      </c>
      <c r="D33" s="75" t="s">
        <v>131</v>
      </c>
      <c r="E33" s="75">
        <v>2019</v>
      </c>
      <c r="F33" s="12" t="s">
        <v>132</v>
      </c>
      <c r="G33" s="15">
        <v>4.42</v>
      </c>
      <c r="H33" s="77"/>
      <c r="I33" s="87"/>
      <c r="J33" s="15">
        <v>4.42</v>
      </c>
      <c r="K33" s="15"/>
      <c r="L33" s="15">
        <v>4.42</v>
      </c>
      <c r="M33" s="94"/>
      <c r="N33" s="93" t="s">
        <v>11</v>
      </c>
      <c r="O33" s="12" t="s">
        <v>59</v>
      </c>
      <c r="P33" s="85"/>
    </row>
    <row r="34" s="4" customFormat="true" ht="56" customHeight="true" spans="1:16">
      <c r="A34" s="12" t="s">
        <v>10</v>
      </c>
      <c r="B34" s="12" t="s">
        <v>19</v>
      </c>
      <c r="C34" s="12" t="s">
        <v>133</v>
      </c>
      <c r="D34" s="75" t="s">
        <v>134</v>
      </c>
      <c r="E34" s="75">
        <v>2019</v>
      </c>
      <c r="F34" s="12" t="s">
        <v>135</v>
      </c>
      <c r="G34" s="15">
        <v>4.265</v>
      </c>
      <c r="H34" s="77"/>
      <c r="I34" s="87"/>
      <c r="J34" s="15">
        <v>4.265</v>
      </c>
      <c r="K34" s="15"/>
      <c r="L34" s="15">
        <v>4.265</v>
      </c>
      <c r="M34" s="94"/>
      <c r="N34" s="93" t="s">
        <v>11</v>
      </c>
      <c r="O34" s="12" t="s">
        <v>59</v>
      </c>
      <c r="P34" s="85"/>
    </row>
    <row r="35" s="68" customFormat="true" ht="62" customHeight="true" spans="1:17">
      <c r="A35" s="14" t="s">
        <v>12</v>
      </c>
      <c r="B35" s="14"/>
      <c r="C35" s="14" t="s">
        <v>136</v>
      </c>
      <c r="D35" s="74" t="s">
        <v>137</v>
      </c>
      <c r="E35" s="72">
        <v>2019</v>
      </c>
      <c r="F35" s="14" t="s">
        <v>138</v>
      </c>
      <c r="G35" s="85">
        <f t="shared" ref="G35:L35" si="4">SUM(G36)</f>
        <v>10.477</v>
      </c>
      <c r="H35" s="28">
        <f t="shared" si="4"/>
        <v>0</v>
      </c>
      <c r="I35" s="91"/>
      <c r="J35" s="28">
        <f t="shared" si="4"/>
        <v>10.477</v>
      </c>
      <c r="K35" s="85"/>
      <c r="L35" s="28">
        <f t="shared" si="4"/>
        <v>10.477</v>
      </c>
      <c r="M35" s="95"/>
      <c r="N35" s="96"/>
      <c r="O35" s="14"/>
      <c r="P35" s="85"/>
      <c r="Q35" s="42"/>
    </row>
    <row r="36" s="69" customFormat="true" ht="84" customHeight="true" spans="1:17">
      <c r="A36" s="12" t="s">
        <v>10</v>
      </c>
      <c r="B36" s="12" t="s">
        <v>19</v>
      </c>
      <c r="C36" s="12" t="s">
        <v>139</v>
      </c>
      <c r="D36" s="76" t="s">
        <v>137</v>
      </c>
      <c r="E36" s="75">
        <v>2019</v>
      </c>
      <c r="F36" s="12" t="s">
        <v>138</v>
      </c>
      <c r="G36" s="86">
        <v>10.477</v>
      </c>
      <c r="H36" s="87"/>
      <c r="I36" s="87"/>
      <c r="J36" s="86">
        <v>10.477</v>
      </c>
      <c r="K36" s="15"/>
      <c r="L36" s="86">
        <v>10.477</v>
      </c>
      <c r="M36" s="94"/>
      <c r="N36" s="93" t="s">
        <v>11</v>
      </c>
      <c r="O36" s="12" t="s">
        <v>59</v>
      </c>
      <c r="P36" s="85"/>
      <c r="Q36" s="98" t="s">
        <v>66</v>
      </c>
    </row>
    <row r="37" ht="49" customHeight="true" spans="1:16">
      <c r="A37" s="14" t="s">
        <v>8</v>
      </c>
      <c r="B37" s="14"/>
      <c r="C37" s="77"/>
      <c r="D37" s="14"/>
      <c r="E37" s="14"/>
      <c r="F37" s="77"/>
      <c r="G37" s="85">
        <f t="shared" ref="G37:L37" si="5">SUM(G38:G48)</f>
        <v>262.71</v>
      </c>
      <c r="H37" s="28">
        <f t="shared" si="5"/>
        <v>0</v>
      </c>
      <c r="I37" s="88"/>
      <c r="J37" s="28">
        <f t="shared" si="5"/>
        <v>262.71</v>
      </c>
      <c r="K37" s="88"/>
      <c r="L37" s="28">
        <f t="shared" si="5"/>
        <v>262.71</v>
      </c>
      <c r="M37" s="77"/>
      <c r="N37" s="77"/>
      <c r="O37" s="77"/>
      <c r="P37" s="97"/>
    </row>
    <row r="38" ht="119" customHeight="true" spans="1:16">
      <c r="A38" s="12" t="s">
        <v>10</v>
      </c>
      <c r="B38" s="12" t="s">
        <v>16</v>
      </c>
      <c r="C38" s="78" t="s">
        <v>140</v>
      </c>
      <c r="D38" s="79" t="s">
        <v>141</v>
      </c>
      <c r="E38" s="12" t="s">
        <v>142</v>
      </c>
      <c r="F38" s="12" t="s">
        <v>143</v>
      </c>
      <c r="G38" s="27">
        <v>5.6</v>
      </c>
      <c r="H38" s="88"/>
      <c r="I38" s="88"/>
      <c r="J38" s="27">
        <v>5.6</v>
      </c>
      <c r="K38" s="88"/>
      <c r="L38" s="27">
        <v>5.6</v>
      </c>
      <c r="M38" s="77"/>
      <c r="N38" s="93" t="s">
        <v>11</v>
      </c>
      <c r="O38" s="12" t="s">
        <v>59</v>
      </c>
      <c r="P38" s="97"/>
    </row>
    <row r="39" ht="140" customHeight="true" spans="1:16">
      <c r="A39" s="12" t="s">
        <v>10</v>
      </c>
      <c r="B39" s="12" t="s">
        <v>16</v>
      </c>
      <c r="C39" s="78" t="s">
        <v>144</v>
      </c>
      <c r="D39" s="79" t="s">
        <v>145</v>
      </c>
      <c r="E39" s="12" t="s">
        <v>142</v>
      </c>
      <c r="F39" s="12" t="s">
        <v>143</v>
      </c>
      <c r="G39" s="27">
        <v>8.1</v>
      </c>
      <c r="H39" s="88"/>
      <c r="I39" s="88"/>
      <c r="J39" s="27">
        <v>8.1</v>
      </c>
      <c r="K39" s="88"/>
      <c r="L39" s="27">
        <v>8.1</v>
      </c>
      <c r="M39" s="77"/>
      <c r="N39" s="93" t="s">
        <v>11</v>
      </c>
      <c r="O39" s="12" t="s">
        <v>59</v>
      </c>
      <c r="P39" s="97"/>
    </row>
    <row r="40" ht="140" customHeight="true" spans="1:16">
      <c r="A40" s="12" t="s">
        <v>10</v>
      </c>
      <c r="B40" s="12" t="s">
        <v>16</v>
      </c>
      <c r="C40" s="78" t="s">
        <v>146</v>
      </c>
      <c r="D40" s="12" t="s">
        <v>147</v>
      </c>
      <c r="E40" s="12">
        <v>2019</v>
      </c>
      <c r="F40" s="12" t="s">
        <v>148</v>
      </c>
      <c r="G40" s="84">
        <v>5.9</v>
      </c>
      <c r="H40" s="88"/>
      <c r="I40" s="88"/>
      <c r="J40" s="84">
        <v>5.9</v>
      </c>
      <c r="K40" s="88"/>
      <c r="L40" s="84">
        <v>5.9</v>
      </c>
      <c r="M40" s="77"/>
      <c r="N40" s="93" t="s">
        <v>11</v>
      </c>
      <c r="O40" s="12" t="s">
        <v>59</v>
      </c>
      <c r="P40" s="12"/>
    </row>
    <row r="41" ht="140" customHeight="true" spans="1:16">
      <c r="A41" s="12" t="s">
        <v>10</v>
      </c>
      <c r="B41" s="12" t="s">
        <v>16</v>
      </c>
      <c r="C41" s="78" t="s">
        <v>149</v>
      </c>
      <c r="D41" s="12" t="s">
        <v>150</v>
      </c>
      <c r="E41" s="12">
        <v>2019</v>
      </c>
      <c r="F41" s="12" t="s">
        <v>151</v>
      </c>
      <c r="G41" s="27">
        <v>25.25</v>
      </c>
      <c r="H41" s="88"/>
      <c r="I41" s="88"/>
      <c r="J41" s="27">
        <v>25.25</v>
      </c>
      <c r="K41" s="88"/>
      <c r="L41" s="27">
        <v>25.25</v>
      </c>
      <c r="M41" s="77"/>
      <c r="N41" s="93" t="s">
        <v>11</v>
      </c>
      <c r="O41" s="12" t="s">
        <v>59</v>
      </c>
      <c r="P41" s="97"/>
    </row>
    <row r="42" ht="140" customHeight="true" spans="1:16">
      <c r="A42" s="12" t="s">
        <v>10</v>
      </c>
      <c r="B42" s="12" t="s">
        <v>16</v>
      </c>
      <c r="C42" s="78" t="s">
        <v>152</v>
      </c>
      <c r="D42" s="12" t="s">
        <v>153</v>
      </c>
      <c r="E42" s="12">
        <v>2019</v>
      </c>
      <c r="F42" s="12" t="s">
        <v>154</v>
      </c>
      <c r="G42" s="27">
        <v>11.45</v>
      </c>
      <c r="H42" s="88"/>
      <c r="I42" s="88"/>
      <c r="J42" s="27">
        <v>11.45</v>
      </c>
      <c r="K42" s="88"/>
      <c r="L42" s="27">
        <v>11.45</v>
      </c>
      <c r="M42" s="77"/>
      <c r="N42" s="93" t="s">
        <v>11</v>
      </c>
      <c r="O42" s="12" t="s">
        <v>59</v>
      </c>
      <c r="P42" s="97"/>
    </row>
    <row r="43" ht="140" customHeight="true" spans="1:16">
      <c r="A43" s="12" t="s">
        <v>10</v>
      </c>
      <c r="B43" s="12" t="s">
        <v>16</v>
      </c>
      <c r="C43" s="78" t="s">
        <v>155</v>
      </c>
      <c r="D43" s="12" t="s">
        <v>156</v>
      </c>
      <c r="E43" s="12">
        <v>2019</v>
      </c>
      <c r="F43" s="12" t="s">
        <v>157</v>
      </c>
      <c r="G43" s="84">
        <v>18.75</v>
      </c>
      <c r="H43" s="88"/>
      <c r="I43" s="88"/>
      <c r="J43" s="84">
        <v>18.75</v>
      </c>
      <c r="K43" s="88"/>
      <c r="L43" s="84">
        <v>18.75</v>
      </c>
      <c r="M43" s="77"/>
      <c r="N43" s="93" t="s">
        <v>11</v>
      </c>
      <c r="O43" s="12" t="s">
        <v>59</v>
      </c>
      <c r="P43" s="97"/>
    </row>
    <row r="44" ht="140" customHeight="true" spans="1:16">
      <c r="A44" s="12" t="s">
        <v>10</v>
      </c>
      <c r="B44" s="12" t="s">
        <v>16</v>
      </c>
      <c r="C44" s="78" t="s">
        <v>158</v>
      </c>
      <c r="D44" s="80" t="s">
        <v>159</v>
      </c>
      <c r="E44" s="12">
        <v>2019</v>
      </c>
      <c r="F44" s="12" t="s">
        <v>160</v>
      </c>
      <c r="G44" s="84">
        <v>2.65</v>
      </c>
      <c r="H44" s="88"/>
      <c r="I44" s="88"/>
      <c r="J44" s="84">
        <v>2.65</v>
      </c>
      <c r="K44" s="88"/>
      <c r="L44" s="84">
        <v>2.65</v>
      </c>
      <c r="M44" s="77"/>
      <c r="N44" s="93" t="s">
        <v>11</v>
      </c>
      <c r="O44" s="12" t="s">
        <v>59</v>
      </c>
      <c r="P44" s="97"/>
    </row>
    <row r="45" ht="119" customHeight="true" spans="1:16">
      <c r="A45" s="12" t="s">
        <v>10</v>
      </c>
      <c r="B45" s="12" t="s">
        <v>16</v>
      </c>
      <c r="C45" s="78" t="s">
        <v>161</v>
      </c>
      <c r="D45" s="12" t="s">
        <v>162</v>
      </c>
      <c r="E45" s="12">
        <v>2019</v>
      </c>
      <c r="F45" s="12" t="s">
        <v>163</v>
      </c>
      <c r="G45" s="84">
        <v>18.7</v>
      </c>
      <c r="H45" s="88"/>
      <c r="I45" s="88"/>
      <c r="J45" s="84">
        <v>18.7</v>
      </c>
      <c r="K45" s="88"/>
      <c r="L45" s="84">
        <v>18.7</v>
      </c>
      <c r="M45" s="77"/>
      <c r="N45" s="93" t="s">
        <v>11</v>
      </c>
      <c r="O45" s="12" t="s">
        <v>59</v>
      </c>
      <c r="P45" s="97"/>
    </row>
    <row r="46" ht="141" customHeight="true" spans="1:16">
      <c r="A46" s="12" t="s">
        <v>10</v>
      </c>
      <c r="B46" s="12" t="s">
        <v>16</v>
      </c>
      <c r="C46" s="12" t="s">
        <v>164</v>
      </c>
      <c r="D46" s="81" t="s">
        <v>165</v>
      </c>
      <c r="E46" s="12" t="s">
        <v>142</v>
      </c>
      <c r="F46" s="12" t="s">
        <v>154</v>
      </c>
      <c r="G46" s="27">
        <v>150.36</v>
      </c>
      <c r="H46" s="88"/>
      <c r="I46" s="88"/>
      <c r="J46" s="27">
        <v>150.36</v>
      </c>
      <c r="K46" s="88"/>
      <c r="L46" s="27">
        <v>150.36</v>
      </c>
      <c r="M46" s="77"/>
      <c r="N46" s="93" t="s">
        <v>11</v>
      </c>
      <c r="O46" s="12" t="s">
        <v>59</v>
      </c>
      <c r="P46" s="97"/>
    </row>
    <row r="47" ht="55" customHeight="true" spans="1:17">
      <c r="A47" s="12" t="s">
        <v>10</v>
      </c>
      <c r="B47" s="12" t="s">
        <v>16</v>
      </c>
      <c r="C47" s="12" t="s">
        <v>91</v>
      </c>
      <c r="D47" s="15" t="s">
        <v>166</v>
      </c>
      <c r="E47" s="15">
        <v>2019</v>
      </c>
      <c r="F47" s="12" t="s">
        <v>167</v>
      </c>
      <c r="G47" s="25">
        <v>8.45</v>
      </c>
      <c r="H47" s="25"/>
      <c r="I47" s="25"/>
      <c r="J47" s="25">
        <v>8.45</v>
      </c>
      <c r="K47" s="25"/>
      <c r="L47" s="25">
        <v>8.45</v>
      </c>
      <c r="M47" s="15"/>
      <c r="N47" s="93" t="s">
        <v>11</v>
      </c>
      <c r="O47" s="12" t="s">
        <v>59</v>
      </c>
      <c r="P47" s="85"/>
      <c r="Q47" s="98" t="s">
        <v>66</v>
      </c>
    </row>
    <row r="48" ht="55" customHeight="true" spans="1:17">
      <c r="A48" s="12" t="s">
        <v>10</v>
      </c>
      <c r="B48" s="12" t="s">
        <v>16</v>
      </c>
      <c r="C48" s="12" t="s">
        <v>168</v>
      </c>
      <c r="D48" s="15" t="s">
        <v>169</v>
      </c>
      <c r="E48" s="15">
        <v>2019</v>
      </c>
      <c r="F48" s="12" t="s">
        <v>170</v>
      </c>
      <c r="G48" s="25">
        <v>7.5</v>
      </c>
      <c r="H48" s="25"/>
      <c r="I48" s="25"/>
      <c r="J48" s="25">
        <v>7.5</v>
      </c>
      <c r="K48" s="25"/>
      <c r="L48" s="25">
        <v>7.5</v>
      </c>
      <c r="M48" s="15"/>
      <c r="N48" s="93" t="s">
        <v>11</v>
      </c>
      <c r="O48" s="12" t="s">
        <v>59</v>
      </c>
      <c r="P48" s="85"/>
      <c r="Q48" s="98" t="s">
        <v>66</v>
      </c>
    </row>
  </sheetData>
  <mergeCells count="21">
    <mergeCell ref="A1:B1"/>
    <mergeCell ref="A2:O2"/>
    <mergeCell ref="G3:L3"/>
    <mergeCell ref="H4:L4"/>
    <mergeCell ref="A6:E6"/>
    <mergeCell ref="A7:B7"/>
    <mergeCell ref="A8:B8"/>
    <mergeCell ref="A22:B22"/>
    <mergeCell ref="A35:B35"/>
    <mergeCell ref="A37:B37"/>
    <mergeCell ref="A3:A5"/>
    <mergeCell ref="B3:B5"/>
    <mergeCell ref="C3:C5"/>
    <mergeCell ref="D3:D5"/>
    <mergeCell ref="E3:E5"/>
    <mergeCell ref="F3:F5"/>
    <mergeCell ref="G4:G5"/>
    <mergeCell ref="M3:M4"/>
    <mergeCell ref="N3:N4"/>
    <mergeCell ref="O3:O4"/>
    <mergeCell ref="P3:P4"/>
  </mergeCells>
  <pageMargins left="0.393055555555556" right="0.432638888888889" top="0.66875" bottom="0.511805555555556" header="0.5" footer="0.354166666666667"/>
  <pageSetup paperSize="9" scale="91" firstPageNumber="5" fitToHeight="0" orientation="landscape" useFirstPageNumber="true" horizontalDpi="600"/>
  <headerFooter/>
  <ignoredErrors>
    <ignoredError sqref="L28" formulaRange="true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P39"/>
  <sheetViews>
    <sheetView topLeftCell="A3" workbookViewId="0">
      <selection activeCell="P6" sqref="P6"/>
    </sheetView>
  </sheetViews>
  <sheetFormatPr defaultColWidth="9" defaultRowHeight="14.25"/>
  <cols>
    <col min="1" max="1" width="6.75" style="44" customWidth="true"/>
    <col min="2" max="2" width="8.04166666666667" style="44" customWidth="true"/>
    <col min="3" max="3" width="10.625" style="44" customWidth="true"/>
    <col min="4" max="4" width="29.675" style="44" customWidth="true"/>
    <col min="5" max="5" width="5.875" style="44" customWidth="true"/>
    <col min="6" max="6" width="14.375" style="44" customWidth="true"/>
    <col min="7" max="7" width="11.75" style="45" customWidth="true"/>
    <col min="8" max="9" width="4.45" style="45" customWidth="true"/>
    <col min="10" max="10" width="8.5" style="45" customWidth="true"/>
    <col min="11" max="11" width="5.375" style="45" customWidth="true"/>
    <col min="12" max="12" width="10" style="46" customWidth="true"/>
    <col min="13" max="13" width="6.5" style="44" customWidth="true"/>
    <col min="14" max="14" width="7.5" style="44" customWidth="true"/>
    <col min="15" max="15" width="7.35" style="44" customWidth="true"/>
    <col min="16" max="16" width="14.5" style="43" customWidth="true"/>
    <col min="17" max="30" width="9" style="4"/>
    <col min="31" max="16382" width="7.625" style="4"/>
    <col min="16383" max="16384" width="9" style="4"/>
  </cols>
  <sheetData>
    <row r="1" s="40" customFormat="true" ht="23" customHeight="true" spans="1:16">
      <c r="A1" s="47" t="s">
        <v>171</v>
      </c>
      <c r="B1" s="48"/>
      <c r="C1" s="8"/>
      <c r="D1" s="8"/>
      <c r="E1" s="16"/>
      <c r="F1" s="8"/>
      <c r="G1" s="17"/>
      <c r="H1" s="17"/>
      <c r="I1" s="17"/>
      <c r="J1" s="17"/>
      <c r="K1" s="17"/>
      <c r="L1" s="60"/>
      <c r="M1" s="17"/>
      <c r="N1" s="8"/>
      <c r="O1" s="16"/>
      <c r="P1" s="33"/>
    </row>
    <row r="2" s="40" customFormat="true" ht="33" customHeight="true" spans="1:16">
      <c r="A2" s="10" t="s">
        <v>172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61"/>
      <c r="M2" s="10"/>
      <c r="N2" s="10"/>
      <c r="O2" s="10"/>
      <c r="P2" s="10"/>
    </row>
    <row r="3" s="40" customFormat="true" ht="23" customHeight="true" spans="1:16">
      <c r="A3" s="11" t="s">
        <v>31</v>
      </c>
      <c r="B3" s="11" t="s">
        <v>32</v>
      </c>
      <c r="C3" s="11" t="s">
        <v>33</v>
      </c>
      <c r="D3" s="11" t="s">
        <v>34</v>
      </c>
      <c r="E3" s="18" t="s">
        <v>35</v>
      </c>
      <c r="F3" s="11" t="s">
        <v>36</v>
      </c>
      <c r="G3" s="19" t="s">
        <v>37</v>
      </c>
      <c r="H3" s="19"/>
      <c r="I3" s="19"/>
      <c r="J3" s="19"/>
      <c r="K3" s="19"/>
      <c r="L3" s="30"/>
      <c r="M3" s="11" t="s">
        <v>38</v>
      </c>
      <c r="N3" s="11" t="s">
        <v>39</v>
      </c>
      <c r="O3" s="11" t="s">
        <v>40</v>
      </c>
      <c r="P3" s="36" t="s">
        <v>7</v>
      </c>
    </row>
    <row r="4" s="40" customFormat="true" ht="23" customHeight="true" spans="1:16">
      <c r="A4" s="11"/>
      <c r="B4" s="11"/>
      <c r="C4" s="11"/>
      <c r="D4" s="11"/>
      <c r="E4" s="18"/>
      <c r="F4" s="11"/>
      <c r="G4" s="11" t="s">
        <v>41</v>
      </c>
      <c r="H4" s="20" t="s">
        <v>42</v>
      </c>
      <c r="I4" s="19"/>
      <c r="J4" s="19"/>
      <c r="K4" s="19"/>
      <c r="L4" s="30"/>
      <c r="M4" s="11"/>
      <c r="N4" s="11"/>
      <c r="O4" s="11"/>
      <c r="P4" s="36"/>
    </row>
    <row r="5" s="40" customFormat="true" ht="23" customHeight="true" spans="1:16">
      <c r="A5" s="11"/>
      <c r="B5" s="11"/>
      <c r="C5" s="11"/>
      <c r="D5" s="11"/>
      <c r="E5" s="18"/>
      <c r="F5" s="11"/>
      <c r="G5" s="11"/>
      <c r="H5" s="11" t="s">
        <v>43</v>
      </c>
      <c r="I5" s="11" t="s">
        <v>44</v>
      </c>
      <c r="J5" s="11" t="s">
        <v>45</v>
      </c>
      <c r="K5" s="11" t="s">
        <v>46</v>
      </c>
      <c r="L5" s="31" t="s">
        <v>12</v>
      </c>
      <c r="M5" s="11"/>
      <c r="N5" s="11"/>
      <c r="O5" s="11"/>
      <c r="P5" s="65"/>
    </row>
    <row r="6" s="41" customFormat="true" ht="66" customHeight="true" spans="1:16">
      <c r="A6" s="49"/>
      <c r="B6" s="49"/>
      <c r="C6" s="49"/>
      <c r="D6" s="49" t="s">
        <v>8</v>
      </c>
      <c r="E6" s="53"/>
      <c r="F6" s="49"/>
      <c r="G6" s="54">
        <f>SUM(G7,G27,G34)</f>
        <v>181.508</v>
      </c>
      <c r="H6" s="55"/>
      <c r="I6" s="49"/>
      <c r="J6" s="54">
        <f>SUM(J7,J27,J34)</f>
        <v>181.508</v>
      </c>
      <c r="K6" s="49"/>
      <c r="L6" s="62">
        <f>SUM(H6:K6)</f>
        <v>181.508</v>
      </c>
      <c r="M6" s="49"/>
      <c r="N6" s="49"/>
      <c r="O6" s="49"/>
      <c r="P6" s="66" t="s">
        <v>18</v>
      </c>
    </row>
    <row r="7" s="41" customFormat="true" ht="32" customHeight="true" spans="1:16">
      <c r="A7" s="49"/>
      <c r="B7" s="49"/>
      <c r="C7" s="49"/>
      <c r="D7" s="49" t="s">
        <v>12</v>
      </c>
      <c r="E7" s="53"/>
      <c r="F7" s="49"/>
      <c r="G7" s="54">
        <f t="shared" ref="G7:L7" si="0">SUM(G8:G26)</f>
        <v>15.848</v>
      </c>
      <c r="H7" s="55"/>
      <c r="I7" s="49"/>
      <c r="J7" s="54">
        <f t="shared" si="0"/>
        <v>15.848</v>
      </c>
      <c r="K7" s="49"/>
      <c r="L7" s="54">
        <f t="shared" si="0"/>
        <v>15.848</v>
      </c>
      <c r="M7" s="49"/>
      <c r="N7" s="49"/>
      <c r="O7" s="49"/>
      <c r="P7" s="67"/>
    </row>
    <row r="8" s="40" customFormat="true" ht="32" customHeight="true" spans="1:16">
      <c r="A8" s="50" t="s">
        <v>10</v>
      </c>
      <c r="B8" s="50" t="s">
        <v>173</v>
      </c>
      <c r="C8" s="50" t="s">
        <v>174</v>
      </c>
      <c r="D8" s="50" t="s">
        <v>175</v>
      </c>
      <c r="E8" s="56">
        <v>2019</v>
      </c>
      <c r="F8" s="50" t="s">
        <v>176</v>
      </c>
      <c r="G8" s="57">
        <v>0.17</v>
      </c>
      <c r="H8" s="57"/>
      <c r="I8" s="57"/>
      <c r="J8" s="57">
        <v>0.17</v>
      </c>
      <c r="K8" s="63"/>
      <c r="L8" s="57">
        <v>0.17</v>
      </c>
      <c r="M8" s="51"/>
      <c r="N8" s="50" t="s">
        <v>17</v>
      </c>
      <c r="O8" s="50" t="s">
        <v>59</v>
      </c>
      <c r="P8" s="52"/>
    </row>
    <row r="9" s="4" customFormat="true" ht="32" customHeight="true" spans="1:16">
      <c r="A9" s="50" t="s">
        <v>10</v>
      </c>
      <c r="B9" s="50" t="s">
        <v>173</v>
      </c>
      <c r="C9" s="50" t="s">
        <v>177</v>
      </c>
      <c r="D9" s="50" t="s">
        <v>178</v>
      </c>
      <c r="E9" s="56">
        <v>2019</v>
      </c>
      <c r="F9" s="50" t="s">
        <v>179</v>
      </c>
      <c r="G9" s="57">
        <v>0.322</v>
      </c>
      <c r="H9" s="57"/>
      <c r="I9" s="57"/>
      <c r="J9" s="57">
        <v>0.322</v>
      </c>
      <c r="K9" s="63"/>
      <c r="L9" s="57">
        <v>0.322</v>
      </c>
      <c r="M9" s="51"/>
      <c r="N9" s="50" t="s">
        <v>17</v>
      </c>
      <c r="O9" s="50" t="s">
        <v>59</v>
      </c>
      <c r="P9" s="52"/>
    </row>
    <row r="10" s="4" customFormat="true" ht="32" customHeight="true" spans="1:16">
      <c r="A10" s="50" t="s">
        <v>10</v>
      </c>
      <c r="B10" s="50" t="s">
        <v>173</v>
      </c>
      <c r="C10" s="50" t="s">
        <v>180</v>
      </c>
      <c r="D10" s="50" t="s">
        <v>181</v>
      </c>
      <c r="E10" s="56">
        <v>2019</v>
      </c>
      <c r="F10" s="50" t="s">
        <v>182</v>
      </c>
      <c r="G10" s="57">
        <v>0.04</v>
      </c>
      <c r="H10" s="57"/>
      <c r="I10" s="57"/>
      <c r="J10" s="57">
        <v>0.04</v>
      </c>
      <c r="K10" s="63"/>
      <c r="L10" s="57">
        <v>0.04</v>
      </c>
      <c r="M10" s="51"/>
      <c r="N10" s="50" t="s">
        <v>17</v>
      </c>
      <c r="O10" s="50" t="s">
        <v>59</v>
      </c>
      <c r="P10" s="52"/>
    </row>
    <row r="11" s="4" customFormat="true" ht="32" customHeight="true" spans="1:16">
      <c r="A11" s="50" t="s">
        <v>10</v>
      </c>
      <c r="B11" s="50" t="s">
        <v>173</v>
      </c>
      <c r="C11" s="50" t="s">
        <v>168</v>
      </c>
      <c r="D11" s="50" t="s">
        <v>183</v>
      </c>
      <c r="E11" s="56">
        <v>2019</v>
      </c>
      <c r="F11" s="50" t="s">
        <v>184</v>
      </c>
      <c r="G11" s="57">
        <v>0.04</v>
      </c>
      <c r="H11" s="57"/>
      <c r="I11" s="57"/>
      <c r="J11" s="57">
        <v>0.04</v>
      </c>
      <c r="K11" s="63"/>
      <c r="L11" s="57">
        <v>0.04</v>
      </c>
      <c r="M11" s="51"/>
      <c r="N11" s="50" t="s">
        <v>17</v>
      </c>
      <c r="O11" s="50" t="s">
        <v>59</v>
      </c>
      <c r="P11" s="52"/>
    </row>
    <row r="12" s="4" customFormat="true" ht="32" customHeight="true" spans="1:16">
      <c r="A12" s="50" t="s">
        <v>10</v>
      </c>
      <c r="B12" s="50" t="s">
        <v>173</v>
      </c>
      <c r="C12" s="50" t="s">
        <v>185</v>
      </c>
      <c r="D12" s="50" t="s">
        <v>186</v>
      </c>
      <c r="E12" s="56">
        <v>2019</v>
      </c>
      <c r="F12" s="50" t="s">
        <v>187</v>
      </c>
      <c r="G12" s="57">
        <v>0.3</v>
      </c>
      <c r="H12" s="57"/>
      <c r="I12" s="57"/>
      <c r="J12" s="57">
        <v>0.3</v>
      </c>
      <c r="K12" s="63"/>
      <c r="L12" s="57">
        <v>0.3</v>
      </c>
      <c r="M12" s="51"/>
      <c r="N12" s="50" t="s">
        <v>17</v>
      </c>
      <c r="O12" s="50" t="s">
        <v>59</v>
      </c>
      <c r="P12" s="52"/>
    </row>
    <row r="13" s="4" customFormat="true" ht="32" customHeight="true" spans="1:16">
      <c r="A13" s="50" t="s">
        <v>10</v>
      </c>
      <c r="B13" s="50" t="s">
        <v>173</v>
      </c>
      <c r="C13" s="50" t="s">
        <v>188</v>
      </c>
      <c r="D13" s="50" t="s">
        <v>189</v>
      </c>
      <c r="E13" s="56">
        <v>2019</v>
      </c>
      <c r="F13" s="50" t="s">
        <v>190</v>
      </c>
      <c r="G13" s="57">
        <v>0.67</v>
      </c>
      <c r="H13" s="57"/>
      <c r="I13" s="57"/>
      <c r="J13" s="57">
        <v>0.67</v>
      </c>
      <c r="K13" s="63"/>
      <c r="L13" s="57">
        <v>0.67</v>
      </c>
      <c r="M13" s="51"/>
      <c r="N13" s="50" t="s">
        <v>17</v>
      </c>
      <c r="O13" s="50" t="s">
        <v>59</v>
      </c>
      <c r="P13" s="52"/>
    </row>
    <row r="14" s="4" customFormat="true" ht="32" customHeight="true" spans="1:16">
      <c r="A14" s="50" t="s">
        <v>10</v>
      </c>
      <c r="B14" s="50" t="s">
        <v>173</v>
      </c>
      <c r="C14" s="50" t="s">
        <v>191</v>
      </c>
      <c r="D14" s="50" t="s">
        <v>192</v>
      </c>
      <c r="E14" s="56">
        <v>2019</v>
      </c>
      <c r="F14" s="50" t="s">
        <v>193</v>
      </c>
      <c r="G14" s="57">
        <v>1.06</v>
      </c>
      <c r="H14" s="57"/>
      <c r="I14" s="57"/>
      <c r="J14" s="57">
        <v>1.06</v>
      </c>
      <c r="K14" s="63"/>
      <c r="L14" s="57">
        <v>1.06</v>
      </c>
      <c r="M14" s="51"/>
      <c r="N14" s="50" t="s">
        <v>17</v>
      </c>
      <c r="O14" s="50" t="s">
        <v>59</v>
      </c>
      <c r="P14" s="52"/>
    </row>
    <row r="15" s="4" customFormat="true" ht="32" customHeight="true" spans="1:16">
      <c r="A15" s="50" t="s">
        <v>10</v>
      </c>
      <c r="B15" s="50" t="s">
        <v>173</v>
      </c>
      <c r="C15" s="50" t="s">
        <v>194</v>
      </c>
      <c r="D15" s="51" t="s">
        <v>195</v>
      </c>
      <c r="E15" s="56">
        <v>2019</v>
      </c>
      <c r="F15" s="50" t="s">
        <v>196</v>
      </c>
      <c r="G15" s="57">
        <v>1.09</v>
      </c>
      <c r="H15" s="57"/>
      <c r="I15" s="57"/>
      <c r="J15" s="57">
        <v>1.09</v>
      </c>
      <c r="K15" s="63"/>
      <c r="L15" s="57">
        <v>1.09</v>
      </c>
      <c r="M15" s="51"/>
      <c r="N15" s="50" t="s">
        <v>17</v>
      </c>
      <c r="O15" s="50" t="s">
        <v>59</v>
      </c>
      <c r="P15" s="52"/>
    </row>
    <row r="16" s="4" customFormat="true" ht="32" customHeight="true" spans="1:16">
      <c r="A16" s="50" t="s">
        <v>10</v>
      </c>
      <c r="B16" s="50" t="s">
        <v>173</v>
      </c>
      <c r="C16" s="50" t="s">
        <v>197</v>
      </c>
      <c r="D16" s="51" t="s">
        <v>198</v>
      </c>
      <c r="E16" s="56">
        <v>2019</v>
      </c>
      <c r="F16" s="50" t="s">
        <v>199</v>
      </c>
      <c r="G16" s="57">
        <v>1.46</v>
      </c>
      <c r="H16" s="57"/>
      <c r="I16" s="57"/>
      <c r="J16" s="57">
        <v>1.46</v>
      </c>
      <c r="K16" s="63"/>
      <c r="L16" s="57">
        <v>1.46</v>
      </c>
      <c r="M16" s="51"/>
      <c r="N16" s="50" t="s">
        <v>17</v>
      </c>
      <c r="O16" s="50" t="s">
        <v>59</v>
      </c>
      <c r="P16" s="52"/>
    </row>
    <row r="17" s="4" customFormat="true" ht="32" customHeight="true" spans="1:16">
      <c r="A17" s="50" t="s">
        <v>10</v>
      </c>
      <c r="B17" s="50" t="s">
        <v>173</v>
      </c>
      <c r="C17" s="50" t="s">
        <v>200</v>
      </c>
      <c r="D17" s="50" t="s">
        <v>201</v>
      </c>
      <c r="E17" s="56">
        <v>2019</v>
      </c>
      <c r="F17" s="50" t="s">
        <v>202</v>
      </c>
      <c r="G17" s="57">
        <v>2.21</v>
      </c>
      <c r="H17" s="57"/>
      <c r="I17" s="57"/>
      <c r="J17" s="57">
        <v>2.21</v>
      </c>
      <c r="K17" s="63"/>
      <c r="L17" s="57">
        <v>2.21</v>
      </c>
      <c r="M17" s="51"/>
      <c r="N17" s="50" t="s">
        <v>17</v>
      </c>
      <c r="O17" s="50" t="s">
        <v>59</v>
      </c>
      <c r="P17" s="52"/>
    </row>
    <row r="18" s="4" customFormat="true" ht="32" customHeight="true" spans="1:16">
      <c r="A18" s="50" t="s">
        <v>10</v>
      </c>
      <c r="B18" s="50" t="s">
        <v>173</v>
      </c>
      <c r="C18" s="50" t="s">
        <v>203</v>
      </c>
      <c r="D18" s="50" t="s">
        <v>204</v>
      </c>
      <c r="E18" s="56">
        <v>2019</v>
      </c>
      <c r="F18" s="50" t="s">
        <v>205</v>
      </c>
      <c r="G18" s="57">
        <v>0.47</v>
      </c>
      <c r="H18" s="57"/>
      <c r="I18" s="57"/>
      <c r="J18" s="57">
        <v>0.47</v>
      </c>
      <c r="K18" s="63"/>
      <c r="L18" s="57">
        <v>0.47</v>
      </c>
      <c r="M18" s="51"/>
      <c r="N18" s="50" t="s">
        <v>17</v>
      </c>
      <c r="O18" s="50" t="s">
        <v>59</v>
      </c>
      <c r="P18" s="52"/>
    </row>
    <row r="19" s="3" customFormat="true" ht="32" customHeight="true" spans="1:16">
      <c r="A19" s="50" t="s">
        <v>10</v>
      </c>
      <c r="B19" s="50" t="s">
        <v>173</v>
      </c>
      <c r="C19" s="50" t="s">
        <v>206</v>
      </c>
      <c r="D19" s="51" t="s">
        <v>207</v>
      </c>
      <c r="E19" s="56">
        <v>2019</v>
      </c>
      <c r="F19" s="50" t="s">
        <v>208</v>
      </c>
      <c r="G19" s="57">
        <v>0.016</v>
      </c>
      <c r="H19" s="57"/>
      <c r="I19" s="57"/>
      <c r="J19" s="57">
        <v>0.016</v>
      </c>
      <c r="K19" s="63"/>
      <c r="L19" s="57">
        <v>0.016</v>
      </c>
      <c r="M19" s="51"/>
      <c r="N19" s="50" t="s">
        <v>17</v>
      </c>
      <c r="O19" s="50" t="s">
        <v>59</v>
      </c>
      <c r="P19" s="52"/>
    </row>
    <row r="20" s="4" customFormat="true" ht="32" customHeight="true" spans="1:16">
      <c r="A20" s="50" t="s">
        <v>10</v>
      </c>
      <c r="B20" s="50" t="s">
        <v>173</v>
      </c>
      <c r="C20" s="50" t="s">
        <v>209</v>
      </c>
      <c r="D20" s="51" t="s">
        <v>210</v>
      </c>
      <c r="E20" s="56">
        <v>2019</v>
      </c>
      <c r="F20" s="50" t="s">
        <v>211</v>
      </c>
      <c r="G20" s="57">
        <v>3.814</v>
      </c>
      <c r="H20" s="57"/>
      <c r="I20" s="57"/>
      <c r="J20" s="57">
        <v>3.814</v>
      </c>
      <c r="K20" s="63"/>
      <c r="L20" s="57">
        <v>3.814</v>
      </c>
      <c r="M20" s="51"/>
      <c r="N20" s="50" t="s">
        <v>17</v>
      </c>
      <c r="O20" s="50" t="s">
        <v>59</v>
      </c>
      <c r="P20" s="52"/>
    </row>
    <row r="21" s="4" customFormat="true" ht="32" customHeight="true" spans="1:16">
      <c r="A21" s="50" t="s">
        <v>10</v>
      </c>
      <c r="B21" s="50" t="s">
        <v>173</v>
      </c>
      <c r="C21" s="50" t="s">
        <v>212</v>
      </c>
      <c r="D21" s="50" t="s">
        <v>213</v>
      </c>
      <c r="E21" s="56">
        <v>2019</v>
      </c>
      <c r="F21" s="50" t="s">
        <v>176</v>
      </c>
      <c r="G21" s="57">
        <v>0.376</v>
      </c>
      <c r="H21" s="57"/>
      <c r="I21" s="57"/>
      <c r="J21" s="57">
        <v>0.376</v>
      </c>
      <c r="K21" s="63"/>
      <c r="L21" s="57">
        <v>0.376</v>
      </c>
      <c r="M21" s="51"/>
      <c r="N21" s="50" t="s">
        <v>17</v>
      </c>
      <c r="O21" s="50" t="s">
        <v>59</v>
      </c>
      <c r="P21" s="52"/>
    </row>
    <row r="22" s="4" customFormat="true" ht="32" customHeight="true" spans="1:16">
      <c r="A22" s="50" t="s">
        <v>10</v>
      </c>
      <c r="B22" s="50" t="s">
        <v>173</v>
      </c>
      <c r="C22" s="50" t="s">
        <v>214</v>
      </c>
      <c r="D22" s="50" t="s">
        <v>215</v>
      </c>
      <c r="E22" s="56">
        <v>2019</v>
      </c>
      <c r="F22" s="50" t="s">
        <v>216</v>
      </c>
      <c r="G22" s="57">
        <v>1.322</v>
      </c>
      <c r="H22" s="57"/>
      <c r="I22" s="57"/>
      <c r="J22" s="57">
        <v>1.322</v>
      </c>
      <c r="K22" s="63"/>
      <c r="L22" s="57">
        <v>1.322</v>
      </c>
      <c r="M22" s="51"/>
      <c r="N22" s="50" t="s">
        <v>17</v>
      </c>
      <c r="O22" s="50" t="s">
        <v>59</v>
      </c>
      <c r="P22" s="52"/>
    </row>
    <row r="23" s="4" customFormat="true" ht="32" customHeight="true" spans="1:16">
      <c r="A23" s="50" t="s">
        <v>10</v>
      </c>
      <c r="B23" s="50" t="s">
        <v>173</v>
      </c>
      <c r="C23" s="50" t="s">
        <v>217</v>
      </c>
      <c r="D23" s="51" t="s">
        <v>218</v>
      </c>
      <c r="E23" s="56">
        <v>2019</v>
      </c>
      <c r="F23" s="50" t="s">
        <v>219</v>
      </c>
      <c r="G23" s="57">
        <v>1.033</v>
      </c>
      <c r="H23" s="57"/>
      <c r="I23" s="57"/>
      <c r="J23" s="57">
        <v>1.033</v>
      </c>
      <c r="K23" s="63"/>
      <c r="L23" s="57">
        <v>1.033</v>
      </c>
      <c r="M23" s="51"/>
      <c r="N23" s="50" t="s">
        <v>17</v>
      </c>
      <c r="O23" s="50" t="s">
        <v>59</v>
      </c>
      <c r="P23" s="52"/>
    </row>
    <row r="24" s="4" customFormat="true" ht="32" customHeight="true" spans="1:16">
      <c r="A24" s="50" t="s">
        <v>10</v>
      </c>
      <c r="B24" s="50" t="s">
        <v>173</v>
      </c>
      <c r="C24" s="50" t="s">
        <v>220</v>
      </c>
      <c r="D24" s="51" t="s">
        <v>221</v>
      </c>
      <c r="E24" s="56">
        <v>2019</v>
      </c>
      <c r="F24" s="50" t="s">
        <v>222</v>
      </c>
      <c r="G24" s="57">
        <v>0.4</v>
      </c>
      <c r="H24" s="57"/>
      <c r="I24" s="57"/>
      <c r="J24" s="57">
        <v>0.4</v>
      </c>
      <c r="K24" s="63"/>
      <c r="L24" s="57">
        <v>0.4</v>
      </c>
      <c r="M24" s="51"/>
      <c r="N24" s="50" t="s">
        <v>17</v>
      </c>
      <c r="O24" s="50" t="s">
        <v>59</v>
      </c>
      <c r="P24" s="52"/>
    </row>
    <row r="25" s="4" customFormat="true" ht="32" customHeight="true" spans="1:16">
      <c r="A25" s="50" t="s">
        <v>10</v>
      </c>
      <c r="B25" s="50" t="s">
        <v>173</v>
      </c>
      <c r="C25" s="50" t="s">
        <v>139</v>
      </c>
      <c r="D25" s="51" t="s">
        <v>223</v>
      </c>
      <c r="E25" s="56">
        <v>2019</v>
      </c>
      <c r="F25" s="50" t="s">
        <v>224</v>
      </c>
      <c r="G25" s="57">
        <v>0.8</v>
      </c>
      <c r="H25" s="57"/>
      <c r="I25" s="57"/>
      <c r="J25" s="57">
        <v>0.8</v>
      </c>
      <c r="K25" s="63"/>
      <c r="L25" s="57">
        <v>0.8</v>
      </c>
      <c r="M25" s="51"/>
      <c r="N25" s="50" t="s">
        <v>17</v>
      </c>
      <c r="O25" s="50" t="s">
        <v>59</v>
      </c>
      <c r="P25" s="52"/>
    </row>
    <row r="26" s="4" customFormat="true" ht="32" customHeight="true" spans="1:16">
      <c r="A26" s="50" t="s">
        <v>10</v>
      </c>
      <c r="B26" s="50" t="s">
        <v>173</v>
      </c>
      <c r="C26" s="50" t="s">
        <v>225</v>
      </c>
      <c r="D26" s="51" t="s">
        <v>226</v>
      </c>
      <c r="E26" s="56">
        <v>2019</v>
      </c>
      <c r="F26" s="50" t="s">
        <v>227</v>
      </c>
      <c r="G26" s="57">
        <v>0.255</v>
      </c>
      <c r="H26" s="57"/>
      <c r="I26" s="57"/>
      <c r="J26" s="57">
        <v>0.255</v>
      </c>
      <c r="K26" s="63"/>
      <c r="L26" s="57">
        <v>0.255</v>
      </c>
      <c r="M26" s="51"/>
      <c r="N26" s="50" t="s">
        <v>17</v>
      </c>
      <c r="O26" s="50" t="s">
        <v>59</v>
      </c>
      <c r="P26" s="52"/>
    </row>
    <row r="27" s="42" customFormat="true" ht="38" customHeight="true" spans="1:16">
      <c r="A27" s="49"/>
      <c r="B27" s="49"/>
      <c r="C27" s="49"/>
      <c r="D27" s="52" t="s">
        <v>12</v>
      </c>
      <c r="E27" s="58"/>
      <c r="F27" s="49"/>
      <c r="G27" s="59">
        <f t="shared" ref="G27:L27" si="1">SUM(G28:G33)</f>
        <v>115.86</v>
      </c>
      <c r="H27" s="59"/>
      <c r="I27" s="59"/>
      <c r="J27" s="59">
        <f t="shared" si="1"/>
        <v>115.86</v>
      </c>
      <c r="K27" s="64"/>
      <c r="L27" s="59">
        <f t="shared" si="1"/>
        <v>115.86</v>
      </c>
      <c r="M27" s="52"/>
      <c r="N27" s="49"/>
      <c r="O27" s="49"/>
      <c r="P27" s="52"/>
    </row>
    <row r="28" s="4" customFormat="true" ht="45" customHeight="true" spans="1:16">
      <c r="A28" s="50" t="s">
        <v>10</v>
      </c>
      <c r="B28" s="50" t="s">
        <v>19</v>
      </c>
      <c r="C28" s="50" t="s">
        <v>228</v>
      </c>
      <c r="D28" s="50" t="s">
        <v>229</v>
      </c>
      <c r="E28" s="56">
        <v>2019</v>
      </c>
      <c r="F28" s="50" t="s">
        <v>230</v>
      </c>
      <c r="G28" s="57">
        <v>13.34</v>
      </c>
      <c r="H28" s="57"/>
      <c r="I28" s="57"/>
      <c r="J28" s="57">
        <v>13.34</v>
      </c>
      <c r="K28" s="57"/>
      <c r="L28" s="57">
        <v>13.34</v>
      </c>
      <c r="M28" s="56"/>
      <c r="N28" s="50" t="s">
        <v>17</v>
      </c>
      <c r="O28" s="50" t="s">
        <v>59</v>
      </c>
      <c r="P28" s="51"/>
    </row>
    <row r="29" s="4" customFormat="true" ht="45" customHeight="true" spans="1:16">
      <c r="A29" s="50" t="s">
        <v>10</v>
      </c>
      <c r="B29" s="50" t="s">
        <v>19</v>
      </c>
      <c r="C29" s="50" t="s">
        <v>231</v>
      </c>
      <c r="D29" s="50" t="s">
        <v>232</v>
      </c>
      <c r="E29" s="56">
        <v>2019</v>
      </c>
      <c r="F29" s="50" t="s">
        <v>233</v>
      </c>
      <c r="G29" s="57">
        <v>4</v>
      </c>
      <c r="H29" s="57"/>
      <c r="I29" s="57"/>
      <c r="J29" s="57">
        <v>4</v>
      </c>
      <c r="K29" s="57"/>
      <c r="L29" s="57">
        <v>4</v>
      </c>
      <c r="M29" s="56"/>
      <c r="N29" s="50" t="s">
        <v>17</v>
      </c>
      <c r="O29" s="50" t="s">
        <v>59</v>
      </c>
      <c r="P29" s="51"/>
    </row>
    <row r="30" s="4" customFormat="true" ht="40" customHeight="true" spans="1:16">
      <c r="A30" s="50" t="s">
        <v>10</v>
      </c>
      <c r="B30" s="50" t="s">
        <v>19</v>
      </c>
      <c r="C30" s="50" t="s">
        <v>234</v>
      </c>
      <c r="D30" s="50" t="s">
        <v>235</v>
      </c>
      <c r="E30" s="56">
        <v>2019</v>
      </c>
      <c r="F30" s="50" t="s">
        <v>236</v>
      </c>
      <c r="G30" s="57">
        <v>5.4</v>
      </c>
      <c r="H30" s="57"/>
      <c r="I30" s="57"/>
      <c r="J30" s="57">
        <v>5.4</v>
      </c>
      <c r="K30" s="57"/>
      <c r="L30" s="57">
        <v>5.4</v>
      </c>
      <c r="M30" s="56"/>
      <c r="N30" s="50" t="s">
        <v>17</v>
      </c>
      <c r="O30" s="50" t="s">
        <v>59</v>
      </c>
      <c r="P30" s="51"/>
    </row>
    <row r="31" s="4" customFormat="true" ht="40" customHeight="true" spans="1:16">
      <c r="A31" s="50" t="s">
        <v>10</v>
      </c>
      <c r="B31" s="50" t="s">
        <v>19</v>
      </c>
      <c r="C31" s="50" t="s">
        <v>237</v>
      </c>
      <c r="D31" s="50" t="s">
        <v>238</v>
      </c>
      <c r="E31" s="56">
        <v>2019</v>
      </c>
      <c r="F31" s="50" t="s">
        <v>239</v>
      </c>
      <c r="G31" s="57">
        <v>8.36</v>
      </c>
      <c r="H31" s="57"/>
      <c r="I31" s="57"/>
      <c r="J31" s="57">
        <v>8.36</v>
      </c>
      <c r="K31" s="57"/>
      <c r="L31" s="57">
        <v>8.36</v>
      </c>
      <c r="M31" s="56"/>
      <c r="N31" s="50" t="s">
        <v>17</v>
      </c>
      <c r="O31" s="50" t="s">
        <v>59</v>
      </c>
      <c r="P31" s="51"/>
    </row>
    <row r="32" ht="40" customHeight="true" spans="1:16">
      <c r="A32" s="50" t="s">
        <v>10</v>
      </c>
      <c r="B32" s="50" t="s">
        <v>19</v>
      </c>
      <c r="C32" s="50" t="s">
        <v>217</v>
      </c>
      <c r="D32" s="51" t="s">
        <v>240</v>
      </c>
      <c r="E32" s="56">
        <v>2019</v>
      </c>
      <c r="F32" s="50" t="s">
        <v>241</v>
      </c>
      <c r="G32" s="57">
        <v>34</v>
      </c>
      <c r="H32" s="57"/>
      <c r="I32" s="57"/>
      <c r="J32" s="57">
        <v>34</v>
      </c>
      <c r="K32" s="57"/>
      <c r="L32" s="57">
        <v>34</v>
      </c>
      <c r="M32" s="56"/>
      <c r="N32" s="50" t="s">
        <v>17</v>
      </c>
      <c r="O32" s="50" t="s">
        <v>59</v>
      </c>
      <c r="P32" s="51"/>
    </row>
    <row r="33" ht="40" customHeight="true" spans="1:16">
      <c r="A33" s="50" t="s">
        <v>10</v>
      </c>
      <c r="B33" s="50" t="s">
        <v>19</v>
      </c>
      <c r="C33" s="50" t="s">
        <v>121</v>
      </c>
      <c r="D33" s="50" t="s">
        <v>242</v>
      </c>
      <c r="E33" s="56">
        <v>2019</v>
      </c>
      <c r="F33" s="50" t="s">
        <v>243</v>
      </c>
      <c r="G33" s="57">
        <v>50.76</v>
      </c>
      <c r="H33" s="57"/>
      <c r="I33" s="57"/>
      <c r="J33" s="57">
        <v>50.76</v>
      </c>
      <c r="K33" s="57"/>
      <c r="L33" s="57">
        <v>50.76</v>
      </c>
      <c r="M33" s="56"/>
      <c r="N33" s="50" t="s">
        <v>17</v>
      </c>
      <c r="O33" s="50" t="s">
        <v>59</v>
      </c>
      <c r="P33" s="51"/>
    </row>
    <row r="34" s="43" customFormat="true" ht="32" customHeight="true" spans="1:16">
      <c r="A34" s="49"/>
      <c r="B34" s="49"/>
      <c r="C34" s="49"/>
      <c r="D34" s="52" t="s">
        <v>12</v>
      </c>
      <c r="E34" s="58"/>
      <c r="F34" s="49"/>
      <c r="G34" s="59">
        <f t="shared" ref="G34:L34" si="2">SUM(G35:G39)</f>
        <v>49.8</v>
      </c>
      <c r="H34" s="59"/>
      <c r="I34" s="59"/>
      <c r="J34" s="59">
        <f t="shared" si="2"/>
        <v>49.8</v>
      </c>
      <c r="K34" s="64"/>
      <c r="L34" s="59">
        <f t="shared" si="2"/>
        <v>49.8</v>
      </c>
      <c r="M34" s="52"/>
      <c r="N34" s="52"/>
      <c r="O34" s="49"/>
      <c r="P34" s="52"/>
    </row>
    <row r="35" s="4" customFormat="true" ht="40" customHeight="true" spans="1:16">
      <c r="A35" s="50" t="s">
        <v>10</v>
      </c>
      <c r="B35" s="50" t="s">
        <v>16</v>
      </c>
      <c r="C35" s="50" t="s">
        <v>244</v>
      </c>
      <c r="D35" s="50" t="s">
        <v>245</v>
      </c>
      <c r="E35" s="56">
        <v>2019</v>
      </c>
      <c r="F35" s="50" t="s">
        <v>246</v>
      </c>
      <c r="G35" s="57">
        <v>12.9</v>
      </c>
      <c r="H35" s="57"/>
      <c r="I35" s="57"/>
      <c r="J35" s="57">
        <v>12.9</v>
      </c>
      <c r="K35" s="57"/>
      <c r="L35" s="57">
        <v>12.9</v>
      </c>
      <c r="M35" s="56"/>
      <c r="N35" s="50" t="s">
        <v>17</v>
      </c>
      <c r="O35" s="50" t="s">
        <v>59</v>
      </c>
      <c r="P35" s="51"/>
    </row>
    <row r="36" s="4" customFormat="true" ht="40" customHeight="true" spans="1:16">
      <c r="A36" s="50" t="s">
        <v>10</v>
      </c>
      <c r="B36" s="50" t="s">
        <v>16</v>
      </c>
      <c r="C36" s="50" t="s">
        <v>247</v>
      </c>
      <c r="D36" s="50" t="s">
        <v>248</v>
      </c>
      <c r="E36" s="56">
        <v>2019</v>
      </c>
      <c r="F36" s="50" t="s">
        <v>249</v>
      </c>
      <c r="G36" s="57">
        <v>15</v>
      </c>
      <c r="H36" s="57"/>
      <c r="I36" s="57"/>
      <c r="J36" s="57">
        <v>15</v>
      </c>
      <c r="K36" s="57"/>
      <c r="L36" s="57">
        <v>15</v>
      </c>
      <c r="M36" s="56"/>
      <c r="N36" s="50" t="s">
        <v>17</v>
      </c>
      <c r="O36" s="50" t="s">
        <v>59</v>
      </c>
      <c r="P36" s="51"/>
    </row>
    <row r="37" s="4" customFormat="true" ht="40" customHeight="true" spans="1:16">
      <c r="A37" s="50" t="s">
        <v>10</v>
      </c>
      <c r="B37" s="50" t="s">
        <v>16</v>
      </c>
      <c r="C37" s="50" t="s">
        <v>82</v>
      </c>
      <c r="D37" s="50" t="s">
        <v>250</v>
      </c>
      <c r="E37" s="56">
        <v>2019</v>
      </c>
      <c r="F37" s="50" t="s">
        <v>251</v>
      </c>
      <c r="G37" s="57">
        <v>4.2</v>
      </c>
      <c r="H37" s="57"/>
      <c r="I37" s="57"/>
      <c r="J37" s="57">
        <v>4.2</v>
      </c>
      <c r="K37" s="57"/>
      <c r="L37" s="57">
        <v>4.2</v>
      </c>
      <c r="M37" s="56"/>
      <c r="N37" s="50" t="s">
        <v>17</v>
      </c>
      <c r="O37" s="50" t="s">
        <v>59</v>
      </c>
      <c r="P37" s="51"/>
    </row>
    <row r="38" s="4" customFormat="true" ht="40" customHeight="true" spans="1:16">
      <c r="A38" s="50" t="s">
        <v>10</v>
      </c>
      <c r="B38" s="50" t="s">
        <v>16</v>
      </c>
      <c r="C38" s="50" t="s">
        <v>103</v>
      </c>
      <c r="D38" s="50" t="s">
        <v>252</v>
      </c>
      <c r="E38" s="56">
        <v>2019</v>
      </c>
      <c r="F38" s="50" t="s">
        <v>253</v>
      </c>
      <c r="G38" s="57">
        <v>12</v>
      </c>
      <c r="H38" s="57"/>
      <c r="I38" s="57"/>
      <c r="J38" s="57">
        <v>12</v>
      </c>
      <c r="K38" s="57"/>
      <c r="L38" s="57">
        <v>12</v>
      </c>
      <c r="M38" s="56"/>
      <c r="N38" s="50" t="s">
        <v>17</v>
      </c>
      <c r="O38" s="50" t="s">
        <v>59</v>
      </c>
      <c r="P38" s="51"/>
    </row>
    <row r="39" s="4" customFormat="true" ht="40" customHeight="true" spans="1:16">
      <c r="A39" s="50" t="s">
        <v>10</v>
      </c>
      <c r="B39" s="50" t="s">
        <v>16</v>
      </c>
      <c r="C39" s="50" t="s">
        <v>209</v>
      </c>
      <c r="D39" s="50" t="s">
        <v>254</v>
      </c>
      <c r="E39" s="56">
        <v>2019</v>
      </c>
      <c r="F39" s="50" t="s">
        <v>255</v>
      </c>
      <c r="G39" s="57">
        <v>5.7</v>
      </c>
      <c r="H39" s="57"/>
      <c r="I39" s="57"/>
      <c r="J39" s="57">
        <v>5.7</v>
      </c>
      <c r="K39" s="57"/>
      <c r="L39" s="57">
        <v>5.7</v>
      </c>
      <c r="M39" s="56"/>
      <c r="N39" s="50" t="s">
        <v>17</v>
      </c>
      <c r="O39" s="50" t="s">
        <v>59</v>
      </c>
      <c r="P39" s="51"/>
    </row>
  </sheetData>
  <mergeCells count="15">
    <mergeCell ref="A1:B1"/>
    <mergeCell ref="A2:O2"/>
    <mergeCell ref="G3:L3"/>
    <mergeCell ref="H4:L4"/>
    <mergeCell ref="A3:A5"/>
    <mergeCell ref="B3:B5"/>
    <mergeCell ref="C3:C5"/>
    <mergeCell ref="D3:D5"/>
    <mergeCell ref="E3:E5"/>
    <mergeCell ref="F3:F5"/>
    <mergeCell ref="G4:G5"/>
    <mergeCell ref="M3:M4"/>
    <mergeCell ref="N3:N4"/>
    <mergeCell ref="O3:O4"/>
    <mergeCell ref="P3:P4"/>
  </mergeCells>
  <pageMargins left="0.511805555555556" right="0.275" top="0.708333333333333" bottom="0.590277777777778" header="0.5" footer="0.432638888888889"/>
  <pageSetup paperSize="9" scale="91" firstPageNumber="14" fitToHeight="0" orientation="landscape" useFirstPageNumber="true" horizontalDpi="600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R17"/>
  <sheetViews>
    <sheetView workbookViewId="0">
      <selection activeCell="P6" sqref="P6"/>
    </sheetView>
  </sheetViews>
  <sheetFormatPr defaultColWidth="9" defaultRowHeight="13.5"/>
  <cols>
    <col min="1" max="1" width="7.15" customWidth="true"/>
    <col min="2" max="2" width="10.4583333333333" customWidth="true"/>
    <col min="3" max="3" width="7.625" customWidth="true"/>
    <col min="4" max="4" width="15.125" customWidth="true"/>
    <col min="5" max="5" width="6" customWidth="true"/>
    <col min="6" max="6" width="11.75" customWidth="true"/>
    <col min="7" max="7" width="10.375" style="5"/>
    <col min="8" max="9" width="4.75" customWidth="true"/>
    <col min="10" max="10" width="9.875" customWidth="true"/>
    <col min="11" max="11" width="4.75" customWidth="true"/>
    <col min="12" max="12" width="10.5" customWidth="true"/>
    <col min="13" max="13" width="6.80833333333333" customWidth="true"/>
    <col min="16" max="16" width="10.125" customWidth="true"/>
  </cols>
  <sheetData>
    <row r="1" ht="14.25" spans="1:16">
      <c r="A1" s="6" t="s">
        <v>256</v>
      </c>
      <c r="B1" s="7"/>
      <c r="C1" s="8"/>
      <c r="D1" s="9"/>
      <c r="E1" s="16"/>
      <c r="F1" s="8"/>
      <c r="G1" s="17"/>
      <c r="H1" s="17"/>
      <c r="I1" s="17"/>
      <c r="J1" s="17"/>
      <c r="K1" s="17"/>
      <c r="L1" s="17"/>
      <c r="M1" s="17"/>
      <c r="N1" s="8"/>
      <c r="O1" s="32"/>
      <c r="P1" s="33"/>
    </row>
    <row r="2" ht="22.5" spans="1:16">
      <c r="A2" s="10" t="s">
        <v>257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ht="25" customHeight="true" spans="1:16">
      <c r="A3" s="11" t="s">
        <v>31</v>
      </c>
      <c r="B3" s="11" t="s">
        <v>32</v>
      </c>
      <c r="C3" s="11" t="s">
        <v>33</v>
      </c>
      <c r="D3" s="11" t="s">
        <v>34</v>
      </c>
      <c r="E3" s="18" t="s">
        <v>35</v>
      </c>
      <c r="F3" s="11" t="s">
        <v>36</v>
      </c>
      <c r="G3" s="19" t="s">
        <v>37</v>
      </c>
      <c r="H3" s="19"/>
      <c r="I3" s="19"/>
      <c r="J3" s="19"/>
      <c r="K3" s="19"/>
      <c r="L3" s="30"/>
      <c r="M3" s="11" t="s">
        <v>38</v>
      </c>
      <c r="N3" s="11" t="s">
        <v>39</v>
      </c>
      <c r="O3" s="11" t="s">
        <v>40</v>
      </c>
      <c r="P3" s="34" t="s">
        <v>7</v>
      </c>
    </row>
    <row r="4" ht="25" customHeight="true" spans="1:16">
      <c r="A4" s="11"/>
      <c r="B4" s="11"/>
      <c r="C4" s="11"/>
      <c r="D4" s="11"/>
      <c r="E4" s="18"/>
      <c r="F4" s="11"/>
      <c r="G4" s="11" t="s">
        <v>41</v>
      </c>
      <c r="H4" s="20" t="s">
        <v>42</v>
      </c>
      <c r="I4" s="19"/>
      <c r="J4" s="19"/>
      <c r="K4" s="19"/>
      <c r="L4" s="30"/>
      <c r="M4" s="11"/>
      <c r="N4" s="11"/>
      <c r="O4" s="11"/>
      <c r="P4" s="35"/>
    </row>
    <row r="5" ht="25" customHeight="true" spans="1:16">
      <c r="A5" s="11"/>
      <c r="B5" s="11"/>
      <c r="C5" s="11"/>
      <c r="D5" s="11"/>
      <c r="E5" s="18"/>
      <c r="F5" s="11"/>
      <c r="G5" s="11"/>
      <c r="H5" s="11" t="s">
        <v>43</v>
      </c>
      <c r="I5" s="11" t="s">
        <v>44</v>
      </c>
      <c r="J5" s="11" t="s">
        <v>45</v>
      </c>
      <c r="K5" s="11" t="s">
        <v>46</v>
      </c>
      <c r="L5" s="31" t="s">
        <v>12</v>
      </c>
      <c r="M5" s="11"/>
      <c r="N5" s="11"/>
      <c r="O5" s="11"/>
      <c r="P5" s="36"/>
    </row>
    <row r="6" ht="77" customHeight="true" spans="1:16">
      <c r="A6" s="11"/>
      <c r="B6" s="11"/>
      <c r="C6" s="11"/>
      <c r="D6" s="11"/>
      <c r="E6" s="18"/>
      <c r="F6" s="11" t="s">
        <v>8</v>
      </c>
      <c r="G6" s="21">
        <f t="shared" ref="G6:L6" si="0">SUM(G7,G10,G13,G16)</f>
        <v>207.8143</v>
      </c>
      <c r="H6" s="22"/>
      <c r="I6" s="11"/>
      <c r="J6" s="21">
        <f t="shared" si="0"/>
        <v>207.8143</v>
      </c>
      <c r="K6" s="11"/>
      <c r="L6" s="21">
        <f t="shared" si="0"/>
        <v>207.8143</v>
      </c>
      <c r="M6" s="11"/>
      <c r="N6" s="11"/>
      <c r="O6" s="11"/>
      <c r="P6" s="37" t="s">
        <v>258</v>
      </c>
    </row>
    <row r="7" customFormat="true" ht="42" customHeight="true" spans="1:16">
      <c r="A7" s="11"/>
      <c r="B7" s="11"/>
      <c r="C7" s="11"/>
      <c r="D7" s="11"/>
      <c r="E7" s="18"/>
      <c r="F7" s="11" t="s">
        <v>12</v>
      </c>
      <c r="G7" s="11">
        <f t="shared" ref="G7:L7" si="1">SUM(G8:G9)</f>
        <v>8.26</v>
      </c>
      <c r="H7" s="22"/>
      <c r="I7" s="11"/>
      <c r="J7" s="11">
        <f t="shared" si="1"/>
        <v>8.26</v>
      </c>
      <c r="K7" s="11"/>
      <c r="L7" s="11">
        <f t="shared" si="1"/>
        <v>8.26</v>
      </c>
      <c r="M7" s="11"/>
      <c r="N7" s="11"/>
      <c r="O7" s="11"/>
      <c r="P7" s="36"/>
    </row>
    <row r="8" s="1" customFormat="true" ht="56" customHeight="true" spans="1:16">
      <c r="A8" s="12" t="s">
        <v>24</v>
      </c>
      <c r="B8" s="13" t="s">
        <v>26</v>
      </c>
      <c r="C8" s="13" t="s">
        <v>259</v>
      </c>
      <c r="D8" s="13" t="s">
        <v>260</v>
      </c>
      <c r="E8" s="23" t="s">
        <v>142</v>
      </c>
      <c r="F8" s="12" t="s">
        <v>261</v>
      </c>
      <c r="G8" s="13">
        <v>3.16</v>
      </c>
      <c r="H8" s="24"/>
      <c r="I8" s="13"/>
      <c r="J8" s="13">
        <v>3.16</v>
      </c>
      <c r="K8" s="13"/>
      <c r="L8" s="13">
        <v>3.16</v>
      </c>
      <c r="M8" s="13"/>
      <c r="N8" s="12" t="s">
        <v>20</v>
      </c>
      <c r="O8" s="12" t="s">
        <v>59</v>
      </c>
      <c r="P8" s="38"/>
    </row>
    <row r="9" s="1" customFormat="true" ht="56" customHeight="true" spans="1:16">
      <c r="A9" s="12" t="s">
        <v>24</v>
      </c>
      <c r="B9" s="13" t="s">
        <v>26</v>
      </c>
      <c r="C9" s="13" t="s">
        <v>85</v>
      </c>
      <c r="D9" s="13" t="s">
        <v>262</v>
      </c>
      <c r="E9" s="23" t="s">
        <v>142</v>
      </c>
      <c r="F9" s="12" t="s">
        <v>263</v>
      </c>
      <c r="G9" s="13">
        <v>5.1</v>
      </c>
      <c r="H9" s="24"/>
      <c r="I9" s="13"/>
      <c r="J9" s="13">
        <v>5.1</v>
      </c>
      <c r="K9" s="13"/>
      <c r="L9" s="13">
        <v>5.1</v>
      </c>
      <c r="M9" s="13"/>
      <c r="N9" s="12" t="s">
        <v>20</v>
      </c>
      <c r="O9" s="12" t="s">
        <v>59</v>
      </c>
      <c r="P9" s="38"/>
    </row>
    <row r="10" s="2" customFormat="true" ht="42" customHeight="true" spans="1:16">
      <c r="A10" s="14"/>
      <c r="B10" s="11"/>
      <c r="C10" s="11"/>
      <c r="D10" s="11"/>
      <c r="E10" s="18"/>
      <c r="F10" s="11" t="s">
        <v>12</v>
      </c>
      <c r="G10" s="11">
        <f t="shared" ref="G10:L10" si="2">SUM(G11:G12)</f>
        <v>15.66</v>
      </c>
      <c r="H10" s="22"/>
      <c r="I10" s="11"/>
      <c r="J10" s="11">
        <f t="shared" si="2"/>
        <v>15.66</v>
      </c>
      <c r="K10" s="11"/>
      <c r="L10" s="11">
        <f t="shared" si="2"/>
        <v>15.66</v>
      </c>
      <c r="M10" s="11"/>
      <c r="N10" s="14"/>
      <c r="O10" s="14"/>
      <c r="P10" s="36"/>
    </row>
    <row r="11" s="1" customFormat="true" ht="51" customHeight="true" spans="1:16">
      <c r="A11" s="12" t="s">
        <v>24</v>
      </c>
      <c r="B11" s="12" t="s">
        <v>28</v>
      </c>
      <c r="C11" s="13" t="s">
        <v>264</v>
      </c>
      <c r="D11" s="13" t="s">
        <v>265</v>
      </c>
      <c r="E11" s="23" t="s">
        <v>142</v>
      </c>
      <c r="F11" s="12" t="s">
        <v>266</v>
      </c>
      <c r="G11" s="13">
        <v>0.66</v>
      </c>
      <c r="H11" s="24"/>
      <c r="I11" s="13"/>
      <c r="J11" s="13">
        <v>0.66</v>
      </c>
      <c r="K11" s="13"/>
      <c r="L11" s="13">
        <v>0.66</v>
      </c>
      <c r="M11" s="13"/>
      <c r="N11" s="12" t="s">
        <v>20</v>
      </c>
      <c r="O11" s="12" t="s">
        <v>59</v>
      </c>
      <c r="P11" s="38"/>
    </row>
    <row r="12" s="1" customFormat="true" ht="59" customHeight="true" spans="1:16">
      <c r="A12" s="12" t="s">
        <v>24</v>
      </c>
      <c r="B12" s="12" t="s">
        <v>28</v>
      </c>
      <c r="C12" s="12" t="s">
        <v>267</v>
      </c>
      <c r="D12" s="12" t="s">
        <v>268</v>
      </c>
      <c r="E12" s="12">
        <v>2019</v>
      </c>
      <c r="F12" s="12" t="s">
        <v>269</v>
      </c>
      <c r="G12" s="25">
        <v>15</v>
      </c>
      <c r="H12" s="13"/>
      <c r="I12" s="13"/>
      <c r="J12" s="25">
        <v>15</v>
      </c>
      <c r="K12" s="13"/>
      <c r="L12" s="25">
        <v>15</v>
      </c>
      <c r="M12" s="13"/>
      <c r="N12" s="12" t="s">
        <v>20</v>
      </c>
      <c r="O12" s="12" t="s">
        <v>59</v>
      </c>
      <c r="P12" s="38"/>
    </row>
    <row r="13" s="2" customFormat="true" ht="31" customHeight="true" spans="1:16">
      <c r="A13" s="14"/>
      <c r="B13" s="14"/>
      <c r="C13" s="14"/>
      <c r="D13" s="14"/>
      <c r="E13" s="14"/>
      <c r="F13" s="11" t="s">
        <v>12</v>
      </c>
      <c r="G13" s="26">
        <f t="shared" ref="G13:L13" si="3">SUM(G14:G15)</f>
        <v>172.8943</v>
      </c>
      <c r="H13" s="11"/>
      <c r="I13" s="11"/>
      <c r="J13" s="26">
        <f t="shared" si="3"/>
        <v>172.8943</v>
      </c>
      <c r="K13" s="11"/>
      <c r="L13" s="26">
        <f t="shared" si="3"/>
        <v>172.8943</v>
      </c>
      <c r="M13" s="11"/>
      <c r="N13" s="14"/>
      <c r="O13" s="14"/>
      <c r="P13" s="36"/>
    </row>
    <row r="14" s="3" customFormat="true" ht="69" customHeight="true" spans="1:18">
      <c r="A14" s="12" t="s">
        <v>10</v>
      </c>
      <c r="B14" s="12" t="s">
        <v>21</v>
      </c>
      <c r="C14" s="12" t="s">
        <v>270</v>
      </c>
      <c r="D14" s="12" t="s">
        <v>271</v>
      </c>
      <c r="E14" s="12">
        <v>2019</v>
      </c>
      <c r="F14" s="12" t="s">
        <v>272</v>
      </c>
      <c r="G14" s="25">
        <v>59.39</v>
      </c>
      <c r="H14" s="15"/>
      <c r="I14" s="25"/>
      <c r="J14" s="25">
        <v>59.39</v>
      </c>
      <c r="K14" s="27"/>
      <c r="L14" s="25">
        <v>59.39</v>
      </c>
      <c r="M14" s="15"/>
      <c r="N14" s="12" t="s">
        <v>20</v>
      </c>
      <c r="O14" s="12" t="s">
        <v>59</v>
      </c>
      <c r="P14" s="14"/>
      <c r="Q14" s="39"/>
      <c r="R14" s="39"/>
    </row>
    <row r="15" s="4" customFormat="true" ht="69" customHeight="true" spans="1:18">
      <c r="A15" s="12" t="s">
        <v>10</v>
      </c>
      <c r="B15" s="12" t="s">
        <v>21</v>
      </c>
      <c r="C15" s="12" t="s">
        <v>270</v>
      </c>
      <c r="D15" s="12" t="s">
        <v>273</v>
      </c>
      <c r="E15" s="12">
        <v>2019</v>
      </c>
      <c r="F15" s="12" t="s">
        <v>272</v>
      </c>
      <c r="G15" s="27">
        <v>113.5043</v>
      </c>
      <c r="H15" s="15"/>
      <c r="I15" s="27"/>
      <c r="J15" s="27">
        <v>113.5043</v>
      </c>
      <c r="K15" s="27"/>
      <c r="L15" s="27">
        <v>113.5043</v>
      </c>
      <c r="M15" s="15"/>
      <c r="N15" s="12" t="s">
        <v>20</v>
      </c>
      <c r="O15" s="12" t="s">
        <v>59</v>
      </c>
      <c r="P15" s="14"/>
      <c r="Q15" s="39"/>
      <c r="R15" s="39"/>
    </row>
    <row r="16" s="2" customFormat="true" ht="27" customHeight="true" spans="1:16">
      <c r="A16" s="14"/>
      <c r="B16" s="14"/>
      <c r="C16" s="14"/>
      <c r="D16" s="14"/>
      <c r="E16" s="14"/>
      <c r="F16" s="11" t="s">
        <v>12</v>
      </c>
      <c r="G16" s="28">
        <f t="shared" ref="G16:L16" si="4">SUM(G17)</f>
        <v>11</v>
      </c>
      <c r="H16" s="11"/>
      <c r="I16" s="11"/>
      <c r="J16" s="28">
        <f t="shared" si="4"/>
        <v>11</v>
      </c>
      <c r="K16" s="11"/>
      <c r="L16" s="28">
        <f t="shared" si="4"/>
        <v>11</v>
      </c>
      <c r="M16" s="11"/>
      <c r="N16" s="14"/>
      <c r="O16" s="14"/>
      <c r="P16" s="36"/>
    </row>
    <row r="17" ht="67" customHeight="true" spans="1:16">
      <c r="A17" s="12" t="s">
        <v>10</v>
      </c>
      <c r="B17" s="15" t="s">
        <v>23</v>
      </c>
      <c r="C17" s="12" t="s">
        <v>270</v>
      </c>
      <c r="D17" s="13" t="s">
        <v>274</v>
      </c>
      <c r="E17" s="12">
        <v>2019</v>
      </c>
      <c r="F17" s="12" t="s">
        <v>275</v>
      </c>
      <c r="G17" s="13">
        <v>11</v>
      </c>
      <c r="H17" s="29"/>
      <c r="I17" s="29"/>
      <c r="J17" s="13">
        <v>11</v>
      </c>
      <c r="K17" s="29"/>
      <c r="L17" s="13">
        <v>11</v>
      </c>
      <c r="M17" s="29"/>
      <c r="N17" s="12" t="s">
        <v>20</v>
      </c>
      <c r="O17" s="12" t="s">
        <v>59</v>
      </c>
      <c r="P17" s="29"/>
    </row>
  </sheetData>
  <mergeCells count="15">
    <mergeCell ref="A1:B1"/>
    <mergeCell ref="A2:O2"/>
    <mergeCell ref="G3:L3"/>
    <mergeCell ref="H4:L4"/>
    <mergeCell ref="A3:A5"/>
    <mergeCell ref="B3:B5"/>
    <mergeCell ref="C3:C5"/>
    <mergeCell ref="D3:D5"/>
    <mergeCell ref="E3:E5"/>
    <mergeCell ref="F3:F5"/>
    <mergeCell ref="G4:G5"/>
    <mergeCell ref="M3:M4"/>
    <mergeCell ref="N3:N4"/>
    <mergeCell ref="O3:O4"/>
    <mergeCell ref="P3:P4"/>
  </mergeCells>
  <pageMargins left="0.472222222222222" right="0.511805555555556" top="0.66875" bottom="0.472222222222222" header="0.5" footer="0.629861111111111"/>
  <pageSetup paperSize="9" firstPageNumber="17" fitToHeight="0" orientation="landscape" useFirstPageNumber="tru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汇总表</vt:lpstr>
      <vt:lpstr>农业农村局</vt:lpstr>
      <vt:lpstr>林业局</vt:lpstr>
      <vt:lpstr>扶贫办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xc-201009541</cp:lastModifiedBy>
  <dcterms:created xsi:type="dcterms:W3CDTF">2019-05-31T00:58:00Z</dcterms:created>
  <dcterms:modified xsi:type="dcterms:W3CDTF">2021-09-01T08:17:54Z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2052-11.1.0.10161</vt:lpwstr>
  </property>
</Properties>
</file>