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355" activeTab="2"/>
  </bookViews>
  <sheets>
    <sheet name="汇总表" sheetId="5" r:id="rId1"/>
    <sheet name="林业局" sheetId="4" r:id="rId2"/>
    <sheet name="扶贫办" sheetId="3" r:id="rId3"/>
    <sheet name="工业商贸局" sheetId="6" r:id="rId4"/>
    <sheet name="交通局" sheetId="7" r:id="rId5"/>
    <sheet name="发改局" sheetId="9" r:id="rId6"/>
    <sheet name="农业农村局" sheetId="8" r:id="rId7"/>
  </sheets>
  <definedNames>
    <definedName name="_xlnm._FilterDatabase" localSheetId="3" hidden="1">工业商贸局!$A$3:$U$17</definedName>
    <definedName name="_xlnm._FilterDatabase" localSheetId="6" hidden="1">农业农村局!$A$2:$O$47</definedName>
    <definedName name="_xlnm.Print_Titles" localSheetId="1">林业局!$1:$5</definedName>
    <definedName name="_xlnm.Print_Titles" localSheetId="2">扶贫办!$1:$5</definedName>
    <definedName name="_xlnm.Print_Titles" localSheetId="3">工业商贸局!$1:$5</definedName>
    <definedName name="_xlnm.Print_Titles" localSheetId="6">农业农村局!$1:$5</definedName>
  </definedNames>
  <calcPr calcId="144525"/>
</workbook>
</file>

<file path=xl/sharedStrings.xml><?xml version="1.0" encoding="utf-8"?>
<sst xmlns="http://schemas.openxmlformats.org/spreadsheetml/2006/main" count="824" uniqueCount="324">
  <si>
    <t>附表1</t>
  </si>
  <si>
    <t>吴堡县2019年涉农资金整合第六批项目计划汇总表</t>
  </si>
  <si>
    <t>序号</t>
  </si>
  <si>
    <t>项目主管部门</t>
  </si>
  <si>
    <t>项目类型</t>
  </si>
  <si>
    <t>项目个数</t>
  </si>
  <si>
    <t>资金投入（万元）</t>
  </si>
  <si>
    <t>备注</t>
  </si>
  <si>
    <t>总计</t>
  </si>
  <si>
    <t>林业局</t>
  </si>
  <si>
    <t>小计</t>
  </si>
  <si>
    <t>产业小型配套基础设施</t>
  </si>
  <si>
    <t>村集体经济</t>
  </si>
  <si>
    <t>整村推进</t>
  </si>
  <si>
    <t>整村推进项目吴脱贫发（2019）7号已下达262.8万元</t>
  </si>
  <si>
    <t>扶贫办</t>
  </si>
  <si>
    <t>尾留项目</t>
  </si>
  <si>
    <t>能力建设</t>
  </si>
  <si>
    <t>工业商贸局</t>
  </si>
  <si>
    <t>交通局</t>
  </si>
  <si>
    <t>道路工程</t>
  </si>
  <si>
    <t>农业农村局</t>
  </si>
  <si>
    <t>农业产业</t>
  </si>
  <si>
    <t>畜牧产业</t>
  </si>
  <si>
    <t>发改局</t>
  </si>
  <si>
    <t>附表2</t>
  </si>
  <si>
    <t>吴堡县2019年度统筹整合财政涉农资金使用项目计划（林业局）明细表</t>
  </si>
  <si>
    <t>项目类别</t>
  </si>
  <si>
    <t>项目名称</t>
  </si>
  <si>
    <t>实施地点</t>
  </si>
  <si>
    <t>建设内容</t>
  </si>
  <si>
    <t>建设
期限</t>
  </si>
  <si>
    <t>预期效益</t>
  </si>
  <si>
    <t>其他资金（万元）</t>
  </si>
  <si>
    <t>项目主管单位</t>
  </si>
  <si>
    <t>财政资金支持环节</t>
  </si>
  <si>
    <t>资金总计</t>
  </si>
  <si>
    <t>财政资金</t>
  </si>
  <si>
    <t>中央</t>
  </si>
  <si>
    <t>省级</t>
  </si>
  <si>
    <t>市级</t>
  </si>
  <si>
    <t>县级</t>
  </si>
  <si>
    <t>合计</t>
  </si>
  <si>
    <t>产业类</t>
  </si>
  <si>
    <t>宋家川镇
慕家崖中心村</t>
  </si>
  <si>
    <r>
      <rPr>
        <sz val="10"/>
        <rFont val="Times New Roman"/>
        <charset val="134"/>
      </rPr>
      <t>150</t>
    </r>
    <r>
      <rPr>
        <sz val="10"/>
        <rFont val="宋体"/>
        <charset val="134"/>
      </rPr>
      <t>亩花椒基地配套设施工程，增加贫困户劳务收入</t>
    </r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</si>
  <si>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18</t>
    </r>
    <r>
      <rPr>
        <sz val="10"/>
        <rFont val="宋体"/>
        <charset val="134"/>
      </rPr>
      <t>户</t>
    </r>
  </si>
  <si>
    <t>全额投资</t>
  </si>
  <si>
    <t>宋家川镇
弓家圪崂村</t>
  </si>
  <si>
    <r>
      <rPr>
        <sz val="10"/>
        <rFont val="Times New Roman"/>
        <charset val="134"/>
      </rPr>
      <t>252</t>
    </r>
    <r>
      <rPr>
        <sz val="10"/>
        <rFont val="宋体"/>
        <charset val="134"/>
      </rPr>
      <t>亩花椒基地配套设施工程，增加贫困户劳务收入</t>
    </r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</si>
  <si>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97</t>
    </r>
    <r>
      <rPr>
        <sz val="10"/>
        <rFont val="宋体"/>
        <charset val="134"/>
      </rPr>
      <t>户</t>
    </r>
  </si>
  <si>
    <t>张家山镇
高家庄村</t>
  </si>
  <si>
    <r>
      <rPr>
        <sz val="10"/>
        <rFont val="宋体"/>
        <charset val="134"/>
      </rPr>
      <t>配套砖铺环山路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公里、蓄水池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个用于花椒栽植，增加贫困户劳务收入</t>
    </r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</si>
  <si>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60</t>
    </r>
    <r>
      <rPr>
        <sz val="10"/>
        <rFont val="宋体"/>
        <charset val="134"/>
      </rPr>
      <t>户</t>
    </r>
  </si>
  <si>
    <t>辛家沟镇
老庄村</t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</si>
  <si>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45</t>
    </r>
    <r>
      <rPr>
        <sz val="10"/>
        <rFont val="宋体"/>
        <charset val="134"/>
      </rPr>
      <t>户</t>
    </r>
  </si>
  <si>
    <t>寇家塬镇
尚家塬村</t>
  </si>
  <si>
    <r>
      <rPr>
        <sz val="10"/>
        <rFont val="宋体"/>
        <charset val="134"/>
      </rPr>
      <t>砖铺道路长</t>
    </r>
    <r>
      <rPr>
        <sz val="10"/>
        <rFont val="Times New Roman"/>
        <charset val="134"/>
      </rPr>
      <t>0.32</t>
    </r>
    <r>
      <rPr>
        <sz val="10"/>
        <rFont val="宋体"/>
        <charset val="134"/>
      </rPr>
      <t>公里宽</t>
    </r>
    <r>
      <rPr>
        <sz val="10"/>
        <rFont val="Times New Roman"/>
        <charset val="134"/>
      </rPr>
      <t>2.5</t>
    </r>
    <r>
      <rPr>
        <sz val="10"/>
        <rFont val="宋体"/>
        <charset val="134"/>
      </rPr>
      <t>米</t>
    </r>
    <r>
      <rPr>
        <sz val="10"/>
        <rFont val="宋体"/>
        <charset val="134"/>
      </rPr>
      <t>，用于花椒栽植，增加贫困户劳务收入</t>
    </r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</si>
  <si>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91</t>
    </r>
    <r>
      <rPr>
        <sz val="10"/>
        <rFont val="宋体"/>
        <charset val="134"/>
      </rPr>
      <t>户</t>
    </r>
  </si>
  <si>
    <r>
      <rPr>
        <sz val="10"/>
        <rFont val="宋体"/>
        <charset val="134"/>
      </rPr>
      <t>示范园内建宽</t>
    </r>
    <r>
      <rPr>
        <sz val="10"/>
        <rFont val="Times New Roman"/>
        <charset val="134"/>
      </rPr>
      <t>3.2</t>
    </r>
    <r>
      <rPr>
        <sz val="10"/>
        <rFont val="宋体"/>
        <charset val="134"/>
      </rPr>
      <t>米长</t>
    </r>
    <r>
      <rPr>
        <sz val="10"/>
        <rFont val="Times New Roman"/>
        <charset val="134"/>
      </rPr>
      <t>8</t>
    </r>
    <r>
      <rPr>
        <sz val="10"/>
        <rFont val="宋体"/>
        <charset val="134"/>
      </rPr>
      <t>米深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米的蓄水窖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个，用于花椒栽植，增加贫困户劳务收入</t>
    </r>
  </si>
  <si>
    <t>寇家塬镇
杨家塬村</t>
  </si>
  <si>
    <r>
      <rPr>
        <sz val="10"/>
        <rFont val="Times New Roman"/>
        <charset val="134"/>
      </rPr>
      <t>100</t>
    </r>
    <r>
      <rPr>
        <sz val="10"/>
        <rFont val="宋体"/>
        <charset val="134"/>
      </rPr>
      <t>亩花椒基地配套设施工程，增加贫困户劳务收入</t>
    </r>
  </si>
  <si>
    <r>
      <rPr>
        <sz val="10"/>
        <rFont val="宋体"/>
        <charset val="134"/>
      </rPr>
      <t>受益贫困户</t>
    </r>
    <r>
      <rPr>
        <sz val="10"/>
        <rFont val="Times New Roman"/>
        <charset val="134"/>
      </rPr>
      <t>39</t>
    </r>
    <r>
      <rPr>
        <sz val="10"/>
        <rFont val="宋体"/>
        <charset val="134"/>
      </rPr>
      <t>户</t>
    </r>
  </si>
  <si>
    <r>
      <rPr>
        <b/>
        <sz val="10"/>
        <rFont val="宋体"/>
        <charset val="134"/>
      </rPr>
      <t>花椒规范化管理</t>
    </r>
    <r>
      <rPr>
        <b/>
        <sz val="10"/>
        <rFont val="Times New Roman"/>
        <charset val="0"/>
      </rPr>
      <t>308</t>
    </r>
    <r>
      <rPr>
        <b/>
        <sz val="10"/>
        <rFont val="宋体"/>
        <charset val="134"/>
      </rPr>
      <t>亩</t>
    </r>
  </si>
  <si>
    <r>
      <rPr>
        <b/>
        <sz val="10"/>
        <rFont val="宋体"/>
        <charset val="134"/>
      </rPr>
      <t>带动</t>
    </r>
    <r>
      <rPr>
        <b/>
        <sz val="10"/>
        <rFont val="Times New Roman"/>
        <charset val="0"/>
      </rPr>
      <t>98</t>
    </r>
    <r>
      <rPr>
        <b/>
        <sz val="10"/>
        <rFont val="宋体"/>
        <charset val="134"/>
      </rPr>
      <t>户贫困户</t>
    </r>
    <r>
      <rPr>
        <b/>
        <sz val="10"/>
        <rFont val="Times New Roman"/>
        <charset val="0"/>
      </rPr>
      <t>221</t>
    </r>
    <r>
      <rPr>
        <b/>
        <sz val="10"/>
        <rFont val="宋体"/>
        <charset val="134"/>
      </rPr>
      <t>人</t>
    </r>
  </si>
  <si>
    <t>岔上镇
薛家峁村</t>
  </si>
  <si>
    <t>新栽花椒100亩（含整地)，增加贫困户劳务收入，挂果后可得销售分红</t>
  </si>
  <si>
    <t>带动44户贫困户增收,户均增收500元</t>
  </si>
  <si>
    <t>寇家塬镇
安家山村</t>
  </si>
  <si>
    <t>新栽花椒120亩，增加贫困户劳务收入，挂果后可得销售分红</t>
  </si>
  <si>
    <t>带动77户贫困户增收,户均增收500元</t>
  </si>
  <si>
    <t>新栽花椒100亩（含整地），增加贫困户劳务收入，挂果后可得销售分红</t>
  </si>
  <si>
    <t>带动60户贫困户增收</t>
  </si>
  <si>
    <t>郭家庄村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</si>
  <si>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1190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</si>
  <si>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85</t>
    </r>
    <r>
      <rPr>
        <sz val="10"/>
        <rFont val="宋体"/>
        <charset val="134"/>
        <scheme val="minor"/>
      </rPr>
      <t>户</t>
    </r>
  </si>
  <si>
    <t>郭家腰村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</si>
  <si>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867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</si>
  <si>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33</t>
    </r>
    <r>
      <rPr>
        <sz val="10"/>
        <rFont val="宋体"/>
        <charset val="134"/>
        <scheme val="minor"/>
      </rPr>
      <t>户</t>
    </r>
  </si>
  <si>
    <t>达连坡村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</si>
  <si>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960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</si>
  <si>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58</t>
    </r>
    <r>
      <rPr>
        <sz val="10"/>
        <rFont val="宋体"/>
        <charset val="134"/>
        <scheme val="minor"/>
      </rPr>
      <t>户</t>
    </r>
  </si>
  <si>
    <t>尚家塬村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</si>
  <si>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966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</si>
  <si>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81</t>
    </r>
    <r>
      <rPr>
        <sz val="10"/>
        <rFont val="宋体"/>
        <charset val="134"/>
        <scheme val="minor"/>
      </rPr>
      <t>户</t>
    </r>
  </si>
  <si>
    <t>马跑泉村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</si>
  <si>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498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</si>
  <si>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43</t>
    </r>
    <r>
      <rPr>
        <sz val="10"/>
        <rFont val="宋体"/>
        <charset val="134"/>
        <scheme val="minor"/>
      </rPr>
      <t>户</t>
    </r>
  </si>
  <si>
    <t>王家圪崂村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</si>
  <si>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480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</si>
  <si>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61</t>
    </r>
    <r>
      <rPr>
        <sz val="10"/>
        <rFont val="宋体"/>
        <charset val="134"/>
        <scheme val="minor"/>
      </rPr>
      <t>户</t>
    </r>
  </si>
  <si>
    <t>槐树港村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</si>
  <si>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640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</si>
  <si>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34</t>
    </r>
    <r>
      <rPr>
        <sz val="10"/>
        <rFont val="宋体"/>
        <charset val="134"/>
        <scheme val="minor"/>
      </rPr>
      <t>户</t>
    </r>
  </si>
  <si>
    <t>红湾村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</si>
  <si>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200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</si>
  <si>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65</t>
    </r>
    <r>
      <rPr>
        <sz val="10"/>
        <rFont val="宋体"/>
        <charset val="134"/>
        <scheme val="minor"/>
      </rPr>
      <t>户</t>
    </r>
  </si>
  <si>
    <t>小塔则村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</si>
  <si>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500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</si>
  <si>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23</t>
    </r>
    <r>
      <rPr>
        <sz val="10"/>
        <rFont val="宋体"/>
        <charset val="134"/>
        <scheme val="minor"/>
      </rPr>
      <t>户</t>
    </r>
  </si>
  <si>
    <t>刘家焉村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</si>
  <si>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385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</si>
  <si>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37</t>
    </r>
    <r>
      <rPr>
        <sz val="10"/>
        <rFont val="宋体"/>
        <charset val="134"/>
        <scheme val="minor"/>
      </rPr>
      <t>户</t>
    </r>
  </si>
  <si>
    <t>钻天咀村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</si>
  <si>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315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</si>
  <si>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9</t>
    </r>
    <r>
      <rPr>
        <sz val="10"/>
        <rFont val="宋体"/>
        <charset val="134"/>
        <scheme val="minor"/>
      </rPr>
      <t>户</t>
    </r>
  </si>
  <si>
    <t>齐家山村</t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</si>
  <si>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4</t>
    </r>
    <r>
      <rPr>
        <sz val="10"/>
        <rFont val="宋体"/>
        <charset val="134"/>
        <scheme val="minor"/>
      </rPr>
      <t>户</t>
    </r>
  </si>
  <si>
    <t>王家梁村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</si>
  <si>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800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</si>
  <si>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51</t>
    </r>
    <r>
      <rPr>
        <sz val="10"/>
        <rFont val="宋体"/>
        <charset val="134"/>
        <scheme val="minor"/>
      </rPr>
      <t>户</t>
    </r>
  </si>
  <si>
    <t>袁家山村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</si>
  <si>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280</t>
    </r>
    <r>
      <rPr>
        <sz val="10"/>
        <rFont val="宋体"/>
        <charset val="134"/>
        <scheme val="minor"/>
      </rPr>
      <t>亩</t>
    </r>
  </si>
  <si>
    <t>杨家畔村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</si>
  <si>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597</t>
    </r>
    <r>
      <rPr>
        <sz val="10"/>
        <rFont val="宋体"/>
        <charset val="134"/>
        <scheme val="minor"/>
      </rPr>
      <t>亩</t>
    </r>
  </si>
  <si>
    <t>薛家峁村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</si>
  <si>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324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</si>
  <si>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44</t>
    </r>
    <r>
      <rPr>
        <sz val="10"/>
        <rFont val="宋体"/>
        <charset val="134"/>
        <scheme val="minor"/>
      </rPr>
      <t>户</t>
    </r>
  </si>
  <si>
    <t>木家沟村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</si>
  <si>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1018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</si>
  <si>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80</t>
    </r>
    <r>
      <rPr>
        <sz val="10"/>
        <rFont val="宋体"/>
        <charset val="134"/>
        <scheme val="minor"/>
      </rPr>
      <t>户</t>
    </r>
  </si>
  <si>
    <t>高家塄村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</si>
  <si>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820</t>
    </r>
    <r>
      <rPr>
        <sz val="10"/>
        <rFont val="宋体"/>
        <charset val="134"/>
        <scheme val="minor"/>
      </rPr>
      <t>亩</t>
    </r>
  </si>
  <si>
    <t>园宋家沟村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</si>
  <si>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915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</si>
  <si>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93</t>
    </r>
    <r>
      <rPr>
        <sz val="10"/>
        <rFont val="宋体"/>
        <charset val="134"/>
        <scheme val="minor"/>
      </rPr>
      <t>户</t>
    </r>
  </si>
  <si>
    <t>寺沟村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</si>
  <si>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1226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</si>
  <si>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99</t>
    </r>
    <r>
      <rPr>
        <sz val="10"/>
        <rFont val="宋体"/>
        <charset val="134"/>
        <scheme val="minor"/>
      </rPr>
      <t>户</t>
    </r>
  </si>
  <si>
    <t>张家沟村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</si>
  <si>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600</t>
    </r>
    <r>
      <rPr>
        <sz val="10"/>
        <rFont val="宋体"/>
        <charset val="134"/>
        <scheme val="minor"/>
      </rPr>
      <t>亩</t>
    </r>
  </si>
  <si>
    <r>
      <rPr>
        <sz val="10"/>
        <rFont val="宋体"/>
        <charset val="134"/>
        <scheme val="minor"/>
      </rPr>
      <t>受益贫困户</t>
    </r>
    <r>
      <rPr>
        <sz val="10"/>
        <rFont val="宋体"/>
        <charset val="0"/>
        <scheme val="minor"/>
      </rPr>
      <t>59</t>
    </r>
    <r>
      <rPr>
        <sz val="10"/>
        <rFont val="宋体"/>
        <charset val="134"/>
        <scheme val="minor"/>
      </rPr>
      <t>户</t>
    </r>
  </si>
  <si>
    <t>吉针庙村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</si>
  <si>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300</t>
    </r>
    <r>
      <rPr>
        <sz val="10"/>
        <rFont val="宋体"/>
        <charset val="134"/>
        <scheme val="minor"/>
      </rPr>
      <t>亩</t>
    </r>
  </si>
  <si>
    <t>宽马家石村</t>
  </si>
  <si>
    <r>
      <rPr>
        <sz val="10"/>
        <rFont val="宋体"/>
        <charset val="134"/>
        <scheme val="minor"/>
      </rPr>
      <t>红枣降高塑形</t>
    </r>
    <r>
      <rPr>
        <sz val="10"/>
        <rFont val="宋体"/>
        <charset val="0"/>
        <scheme val="minor"/>
      </rPr>
      <t>1638</t>
    </r>
    <r>
      <rPr>
        <sz val="10"/>
        <rFont val="宋体"/>
        <charset val="134"/>
        <scheme val="minor"/>
      </rPr>
      <t>亩</t>
    </r>
  </si>
  <si>
    <t>附表3</t>
  </si>
  <si>
    <t>吴堡县2019年度统筹整合财政涉农资金使用项目计划（扶贫办）明细表</t>
  </si>
  <si>
    <t>基础设施</t>
  </si>
  <si>
    <t>饮水工程</t>
  </si>
  <si>
    <t>寇家塬镇东庄村</t>
  </si>
  <si>
    <t>新建饮水井1座</t>
  </si>
  <si>
    <t>2018-2019</t>
  </si>
  <si>
    <t>受益贫困户73户，解决饮水困难</t>
  </si>
  <si>
    <t>尾留</t>
  </si>
  <si>
    <t>道路建设</t>
  </si>
  <si>
    <t>岔上镇崖窑上村</t>
  </si>
  <si>
    <t>入村道路修建工程</t>
  </si>
  <si>
    <t>受益贫困户51户，解决出行困难</t>
  </si>
  <si>
    <t>郭家沟镇小塔则村</t>
  </si>
  <si>
    <t>钻铺路600米</t>
  </si>
  <si>
    <t>寇家塬镇
李家塔下山村</t>
  </si>
  <si>
    <t>（良种玉米基地200亩）产业道路5公里</t>
  </si>
  <si>
    <t>受益贫困户91户，解决生产困难</t>
  </si>
  <si>
    <t>追加投资</t>
  </si>
  <si>
    <t>吴脱贫发（2019）11号中已下5万</t>
  </si>
  <si>
    <t>寇家塬镇
田家塬村</t>
  </si>
  <si>
    <t>高标准桑园基地配套机钻井2口</t>
  </si>
  <si>
    <t>受益贫困户50户，解决生产困难</t>
  </si>
  <si>
    <t>郭家沟镇郭家沟村</t>
  </si>
  <si>
    <t>铺设20座大棚的喷灌；砖铺道路800米；机钻井1个</t>
  </si>
  <si>
    <t>受益贫困户73户，解决生产困难</t>
  </si>
  <si>
    <t>岔上镇樊家畔村</t>
  </si>
  <si>
    <t>生产用水蓄水池10个</t>
  </si>
  <si>
    <t>受益贫困户67户，解决生产困难</t>
  </si>
  <si>
    <t>灌溉管道及线路12000米</t>
  </si>
  <si>
    <t>羊子养殖场基础设施建设</t>
  </si>
  <si>
    <t>辛家沟镇景家沟村</t>
  </si>
  <si>
    <t>生产道路2公里</t>
  </si>
  <si>
    <t>受益贫困45户，解决生产困难</t>
  </si>
  <si>
    <t>宋家川街道办</t>
  </si>
  <si>
    <t>脱贫攻坚政策解读、帮扶政策宣讲、培训</t>
  </si>
  <si>
    <t>帮助1384户贫困户了解扶贫政策、增强扶贫扶智意识</t>
  </si>
  <si>
    <t>寇家塬镇</t>
  </si>
  <si>
    <t>帮助1472户贫困户了解扶贫政策、增强扶贫扶智意识</t>
  </si>
  <si>
    <t>辛家沟镇</t>
  </si>
  <si>
    <t>帮助788户贫困户了解扶贫政策、增强扶贫扶智意识</t>
  </si>
  <si>
    <t>张家山镇</t>
  </si>
  <si>
    <t>帮助1094户贫困户了解扶贫政策、增强扶贫扶智意识</t>
  </si>
  <si>
    <t>岔上镇</t>
  </si>
  <si>
    <t>帮助1289户贫困户了解扶贫政策、增强扶贫扶智意识</t>
  </si>
  <si>
    <t>郭家沟镇</t>
  </si>
  <si>
    <t>帮助769户贫困户了解扶贫政策、增强扶贫扶智意识</t>
  </si>
  <si>
    <t>附件4</t>
  </si>
  <si>
    <t>吴堡县2019年度统筹整合财政涉农资金使用项目计划（工业商贸局）明细表</t>
  </si>
  <si>
    <t>宋家川街道办后王家山村</t>
  </si>
  <si>
    <t>搭载天娇实业有限公司政府投资贫困户带动资金69万元，该项目预计于2019年1月份开始实施搭载，2019年12月份即可收益。搭载天娇实业有限公司完成后预计年收入5万元，带动贫困户69户133人，预计贫困户每户增收600元。</t>
  </si>
  <si>
    <t>带动69户133人贫困户增收</t>
  </si>
  <si>
    <t>宋家川街道办三皇园则</t>
  </si>
  <si>
    <t>搭载天娇实业有限公司政府投资贫困户带动资金49万元，该项目预计于2019年1月份开始实施搭载，2019年12月份即可收益。搭载天娇实业有限公司完成后预计年收入5万元，带动贫困户49户85人，预计贫困户每户增收600元。</t>
  </si>
  <si>
    <t>带动49户85人贫困户增收</t>
  </si>
  <si>
    <t>宋家川街道办郭家腰</t>
  </si>
  <si>
    <t>搭载榆林们吴堡生态农业综合开发有限公司：郭家腰村集体经济组织合作社只投搭载资金，项目实施后，郭家腰村集体经济组织合作社每年可获得分红利润30000元，带动41户80人贫困户实现产业增收，每户增收效益不低于600元。</t>
  </si>
  <si>
    <t>带动41户80人贫困户增收</t>
  </si>
  <si>
    <t>岔上镇杨家畔村</t>
  </si>
  <si>
    <t>新建粉条加工厂，厂房5间，硬化场地300平方米及其他基础设施，购置设备，清洗机一台、土豆粉碎机一台（含过滤功能），铺设下水管道，购置器皿、晾晒杆等设备，形成年加工土豆50吨生产能力的基地。预计年收入22万元，总成本16万元，利润6万元。</t>
  </si>
  <si>
    <t>带动112户274人贫困户增收</t>
  </si>
  <si>
    <t>辛家沟镇尚家坪村</t>
  </si>
  <si>
    <t>老黑酱基地扩建（购买加热设备、暖气片、管道；锅炉房，锅炉），主要以入股分红，以工代赈，就业增收等方式加强利益链接机制</t>
  </si>
  <si>
    <t>带动80户贫困户增收</t>
  </si>
  <si>
    <t>辛家沟镇贾家山村</t>
  </si>
  <si>
    <t>豆制品加工厂：厂房建设需15万元，水、电基础设施需5万元，设备配套、运输机械设施需7万元，冷藏真空器材设备需2.5万元，磨浆机与其它设备需5.5万元。主要以入股分红，以工代赈，就业增收等方式加强利益链接机制</t>
  </si>
  <si>
    <t>带动90户贫困户增收</t>
  </si>
  <si>
    <t>寇家塬镇杨家塬村</t>
  </si>
  <si>
    <t>蚕丝加工厂：占地面积900平米、所需房屋9个（扯丝间1、拉丝间1、成品加工间2、库房3、灶房1、宿舍1）厕所1、水井1口，清洗池3个（长3米、宽2米深1.5米）锅炉一套、扯丝机1台、清洗机1台、电动机1台、床2张（3米×3米）、清洗池3个（长3米、宽2米深1.5米）配套蚕丝加工厂，主要以入股分红，以工代赈，就业增收等方式加强利益链接机制。</t>
  </si>
  <si>
    <t>带动81户172人贫困户增收</t>
  </si>
  <si>
    <t>郭家沟镇上候家墕村</t>
  </si>
  <si>
    <t>新建挂面厂：新建生产厂房320㎡，（含钢架、透明顶、铝合金玻璃等），维修8孔窑洞，更换屋檐改造操作间，安装8孔门窗，改装8孔门窗，整理及硬化场地420㎡，蓄水池及上水管道场内自来水，大门一架，  围墙20米，新建出口一处，生产设备：挂面架20套，烘干机2台，和面机3台，配电及变压器一台。受益贫困户35户78人，户均分红500多元</t>
  </si>
  <si>
    <t>带动35户78人贫困户增收</t>
  </si>
  <si>
    <t>郭家沟镇下山畔村</t>
  </si>
  <si>
    <t>杂粮加工扶贫车间：占地3300平米，厂房、加工机器、包装机器、操作台、200米进场路硬化40万元，带动22户55人的贫困人口稳定增收，按政府扶持资金村集体成员占60%,贫困户占30%，村集体占10%，进行折股量化，其中贫困户所占30%于2020年后收归集体。安置12户有劳动力的贫困户就业，预计每户年工资性收入增收8000元，22户贫困户占30%股权，预计每户年增收600元。</t>
  </si>
  <si>
    <t>带动22户55人贫困户增收</t>
  </si>
  <si>
    <t>岔上镇
前畔村</t>
  </si>
  <si>
    <t>土豆粉加工基地，基地维修包括5孔窑洞的装修及其他基础设施；购置清洗机一台、土豆粉碎机一台（含过滤功能）、和面机一台，铺设下水管道，购置器皿、晾晒杆等设备，形成年加工土豆250吨生产能力的基地。预计年收入55万元，总成本39.5万元，利润15.5万元。</t>
  </si>
  <si>
    <t>带动48户贫困户增收，户均增收500元</t>
  </si>
  <si>
    <t>吴脱贫发（2019）11号已下30%，本次下达剩余的70%资金</t>
  </si>
  <si>
    <t>张家山镇
辛庄村</t>
  </si>
  <si>
    <t>小杂粮加工厂，占地约3亩，购置面粉加工设备1套、玉米加工设备1套、包装机1台，小杂粮成品检测仪1套，库房1间</t>
  </si>
  <si>
    <t>带动23户贫困户增收，户均收入600元</t>
  </si>
  <si>
    <t>附表5</t>
  </si>
  <si>
    <t>吴堡县2019年度统筹整合财政涉农资金使用项目计划（交通局）明细表</t>
  </si>
  <si>
    <t>郭家沟镇山头村</t>
  </si>
  <si>
    <t>山头村内主干道提升工程，1.671km，</t>
  </si>
  <si>
    <t>受益307户816人，解决道路安全，方便出行</t>
  </si>
  <si>
    <t>附表6</t>
  </si>
  <si>
    <t>吴堡县2019年度统筹整合财政涉农资金使用项目计划（发改局）明细表</t>
  </si>
  <si>
    <t>寇家塬镇安家山村</t>
  </si>
  <si>
    <t>砖铺后胡家山小组通往红枣基地产业道路0.8公里，挡土墙，涵洞等建设</t>
  </si>
  <si>
    <t>受益289户806人，解决生产困难</t>
  </si>
  <si>
    <t>附表7</t>
  </si>
  <si>
    <t>吴堡县2019年度统筹整合财政涉农资金使用项目计划（农业农村局）明细表</t>
  </si>
  <si>
    <t>项目
主管
单位</t>
  </si>
  <si>
    <t>财政资金（万元）</t>
  </si>
  <si>
    <t>其他
资金（万元）</t>
  </si>
  <si>
    <t>省
级</t>
  </si>
  <si>
    <t>县
级</t>
  </si>
  <si>
    <t>宋家川街道</t>
  </si>
  <si>
    <t>宋家川镇
达连坡村</t>
  </si>
  <si>
    <t>存栏羊260只，种植苜蓿50亩，建圈舍1000平方米，草料库180平方米，堆粪场24平方米，草料粉碎加工设备3台，工人宿舍、防疫室、消毒室100平方米，修便道、场区硬化</t>
  </si>
  <si>
    <t>带动贫困户58户111人</t>
  </si>
  <si>
    <t>吴脱贫发（2019）7号已下30%，本次下达剩余的70%资金</t>
  </si>
  <si>
    <t>宋家川镇
后焉村</t>
  </si>
  <si>
    <t>存栏母牛50头，圈舍400平方米，草料库180平方米，堆粪场40平方米，草料粉碎加工设备3台，工人宿舍、防疫室、消毒室100平方米，修便道、场区硬化</t>
  </si>
  <si>
    <t>带动贫困户74户144人</t>
  </si>
  <si>
    <t>小型产业配套基础设施</t>
  </si>
  <si>
    <t>褡裢坡</t>
  </si>
  <si>
    <t>水源井1孔，1个蓄水池100立方米，抽水设备1台，产业道路100米*3米</t>
  </si>
  <si>
    <t>受益贫困户
58户</t>
  </si>
  <si>
    <t>呼家山</t>
  </si>
  <si>
    <t>整地3亩以上，2个蓄水池100立方米</t>
  </si>
  <si>
    <t>受益贫困户
64户</t>
  </si>
  <si>
    <t>寇家塬村</t>
  </si>
  <si>
    <t>新栽山地苹果206亩（土地整理补助资金1500元/亩；栽植第一轮补助资金1300元/亩）</t>
  </si>
  <si>
    <t>受益贫困户80户</t>
  </si>
  <si>
    <t>1、山地苹果园配套动力电设施，预算15万元；2、山地苹果园扩建水井一处，新建4个蓄水池，预算25万元</t>
  </si>
  <si>
    <t>后山村</t>
  </si>
  <si>
    <t>新栽杏树65亩（栽植第一轮补助资金1000元/亩）</t>
  </si>
  <si>
    <t>受益贫困户70户</t>
  </si>
  <si>
    <t>李家塔下山村</t>
  </si>
  <si>
    <t>新栽辣椒36亩（补助资金200元/亩，蔬菜示范基地补助资金10000元）</t>
  </si>
  <si>
    <t>受益贫困户5户</t>
  </si>
  <si>
    <t>寇家塬镇
李家塬村</t>
  </si>
  <si>
    <t>新栽昆仑雪菊200亩</t>
  </si>
  <si>
    <t>受益贫困户51户</t>
  </si>
  <si>
    <t>新建日光温室2座，480平米/座，共计960平米</t>
  </si>
  <si>
    <t>寇家塬镇
刘家塬头村</t>
  </si>
  <si>
    <t>雪菊育苗基地15亩</t>
  </si>
  <si>
    <t>受益贫困户42户，</t>
  </si>
  <si>
    <t>新栽雪菊40亩</t>
  </si>
  <si>
    <t>东庄村</t>
  </si>
  <si>
    <t>新建日光温室3座，480平米/座，共计1440平米</t>
  </si>
  <si>
    <t>受益贫困户73户</t>
  </si>
  <si>
    <t>田家塬村</t>
  </si>
  <si>
    <t>高标准桑园改造200亩，栽植桑树，铺灌溉管道</t>
  </si>
  <si>
    <t>受益贫困户50户</t>
  </si>
  <si>
    <t>寇家塬镇
东庄村</t>
  </si>
  <si>
    <t>鸭鹅2400只，圈舍400平方米，饲料库120平方米，堆粪场24平方米，草料粉碎加工设备1台，工人宿舍、防疫室、消毒室100平方米，修便道、场区硬化</t>
  </si>
  <si>
    <t>寇家塬镇
红湾村</t>
  </si>
  <si>
    <t>标准化散养鸡6500只，标准鸡舍130组（每组50只），饲料库120平方米，堆粪场24平方米，饲料粉碎加工设备1台，工人宿舍、防疫室、消毒室100平方米，修便道、场区硬化</t>
  </si>
  <si>
    <t>受益贫困户65户</t>
  </si>
  <si>
    <t>高位蓄水池1座，铺设管道，平整场地6亩</t>
  </si>
  <si>
    <t>李家塬村</t>
  </si>
  <si>
    <t>平整场地6亩，水源井1孔，1个蓄水池100立方米，抽水设备1台，产业道路50米*3米</t>
  </si>
  <si>
    <t>受益贫困户40户</t>
  </si>
  <si>
    <t>薛下村</t>
  </si>
  <si>
    <t>平整场地6亩，水源井1孔，蓄水池100立方米，抽水设备1台</t>
  </si>
  <si>
    <t>受益贫困户130户</t>
  </si>
  <si>
    <t>平整场地6亩，水源井1孔，1个蓄水池100立方米，抽水设备1台，产业道路100米*3米</t>
  </si>
  <si>
    <t>平整场地6亩，水源井1孔，抽水设备1台，1个蓄水池100立方米，产业道路200米*3米</t>
  </si>
  <si>
    <t>受益贫困户63户</t>
  </si>
  <si>
    <t>宋家条村</t>
  </si>
  <si>
    <t>新栽山地苹果102亩（栽植第一轮补助资金1300元/亩）</t>
  </si>
  <si>
    <t>受益贫困户39户</t>
  </si>
  <si>
    <t>大枣湾村</t>
  </si>
  <si>
    <t>山地苹果园土地整理400亩（土地整理补助资金1500元/亩）</t>
  </si>
  <si>
    <t>受益贫困户154户</t>
  </si>
  <si>
    <t>崖窑上村</t>
  </si>
  <si>
    <t>新栽辣椒20亩（补助资金200元/亩，蔬菜示范基地补助资金10000元）</t>
  </si>
  <si>
    <t>场地平整，水源井1个，1个蓄水池100立方米，抽水设备1台，产业道路50米*3米</t>
  </si>
  <si>
    <t>薛张家山村</t>
  </si>
  <si>
    <t>蓄水池100立方米，抽水设备1台</t>
  </si>
  <si>
    <t>岔上镇
乔则沟村</t>
  </si>
  <si>
    <t>种植高粱60亩</t>
  </si>
  <si>
    <t>受益贫困户55户</t>
  </si>
  <si>
    <t>岔上镇
樊家畔村</t>
  </si>
  <si>
    <t>新建塑料大棚7座，480平米/座，共计3360平米，小杂粮种植300亩</t>
  </si>
  <si>
    <t>受益贫困户67户</t>
  </si>
  <si>
    <t>上辛庄村</t>
  </si>
  <si>
    <t>新建桑园125亩（土地整理补助1200元/亩，栽植第一轮补助600元/亩）；荒芜桑园改造8亩（补助资金1700元/亩）；新栽葡萄14亩（土地整理1500元/亩，栽植第一轮补助资金1000元/亩）</t>
  </si>
  <si>
    <t>山地苹果园土地整理70亩（土地整理补助资金1500元/亩）</t>
  </si>
  <si>
    <t>受益贫困户30户</t>
  </si>
  <si>
    <t>高家塄</t>
  </si>
  <si>
    <t>平整场地6亩，1个蓄水池100立方米，修建产业道路，抽水设备1台，</t>
  </si>
  <si>
    <t>新栽山地苹果65亩（栽植第一轮补助资金1300元/亩）</t>
  </si>
  <si>
    <t>受益贫困户22户</t>
  </si>
  <si>
    <t>李家庄村</t>
  </si>
  <si>
    <t>铺设饮水管道856米，1个蓄水池100立方米，产业道路261米*3米，修建排洪，雨水竖井3个</t>
  </si>
  <si>
    <t>受益贫困户14户</t>
  </si>
  <si>
    <t>冯家峁村</t>
  </si>
  <si>
    <t>平整场地6亩，水源井1孔，1个蓄水池100立方米，抽水设备1台，产业道路308米*3米</t>
  </si>
  <si>
    <t>受益贫困户57户</t>
  </si>
  <si>
    <t>山头村</t>
  </si>
  <si>
    <t>平整场地6亩，水源井1孔，1个蓄水池100立方米，抽水设备1台，产业道路210米*3米</t>
  </si>
  <si>
    <t>受益贫困户75户</t>
  </si>
</sst>
</file>

<file path=xl/styles.xml><?xml version="1.0" encoding="utf-8"?>
<styleSheet xmlns="http://schemas.openxmlformats.org/spreadsheetml/2006/main">
  <numFmts count="9">
    <numFmt numFmtId="176" formatCode="0.0;[Red]0.0"/>
    <numFmt numFmtId="41" formatCode="_ * #,##0_ ;_ * \-#,##0_ ;_ * &quot;-&quot;_ ;_ @_ "/>
    <numFmt numFmtId="177" formatCode="0.00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0.00_ "/>
    <numFmt numFmtId="179" formatCode="0_ "/>
    <numFmt numFmtId="180" formatCode="0.000_ "/>
  </numFmts>
  <fonts count="6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4"/>
      <name val="宋体"/>
      <charset val="134"/>
    </font>
    <font>
      <b/>
      <sz val="18"/>
      <name val="宋体"/>
      <charset val="134"/>
      <scheme val="major"/>
    </font>
    <font>
      <b/>
      <u/>
      <sz val="18"/>
      <name val="宋体"/>
      <charset val="134"/>
      <scheme val="major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name val="Times New Roman"/>
      <charset val="134"/>
    </font>
    <font>
      <b/>
      <sz val="18"/>
      <name val="宋体"/>
      <charset val="134"/>
    </font>
    <font>
      <b/>
      <sz val="10"/>
      <name val="Times New Roman"/>
      <charset val="134"/>
    </font>
    <font>
      <b/>
      <sz val="11"/>
      <color indexed="8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8"/>
      <name val="宋体"/>
      <charset val="134"/>
    </font>
    <font>
      <sz val="10"/>
      <name val="宋体"/>
      <charset val="0"/>
    </font>
    <font>
      <sz val="11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0"/>
    </font>
    <font>
      <sz val="10"/>
      <name val="Times New Roman"/>
      <charset val="134"/>
    </font>
    <font>
      <sz val="11"/>
      <color indexed="10"/>
      <name val="Times New Roman"/>
      <charset val="134"/>
    </font>
    <font>
      <sz val="11"/>
      <color rgb="FFFF0000"/>
      <name val="Times New Roman"/>
      <charset val="134"/>
    </font>
    <font>
      <b/>
      <sz val="11"/>
      <name val="宋体"/>
      <charset val="134"/>
    </font>
    <font>
      <sz val="12"/>
      <name val="Times New Roman"/>
      <charset val="134"/>
    </font>
    <font>
      <b/>
      <sz val="10"/>
      <name val="宋体"/>
      <charset val="0"/>
    </font>
    <font>
      <b/>
      <sz val="10"/>
      <name val="Times New Roman"/>
      <charset val="0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0"/>
      <scheme val="minor"/>
    </font>
    <font>
      <b/>
      <sz val="12"/>
      <name val="Times New Roman"/>
      <charset val="0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name val="Arial"/>
      <charset val="134"/>
    </font>
    <font>
      <b/>
      <sz val="18"/>
      <name val="方正小标宋简体"/>
      <charset val="134"/>
    </font>
    <font>
      <sz val="10"/>
      <color theme="1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7" fillId="10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19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57" fillId="12" borderId="22" applyNumberFormat="0" applyAlignment="0" applyProtection="0">
      <alignment vertical="center"/>
    </xf>
    <xf numFmtId="0" fontId="24" fillId="0" borderId="0">
      <alignment vertical="center"/>
    </xf>
    <xf numFmtId="0" fontId="48" fillId="12" borderId="18" applyNumberFormat="0" applyAlignment="0" applyProtection="0">
      <alignment vertical="center"/>
    </xf>
    <xf numFmtId="0" fontId="58" fillId="22" borderId="23" applyNumberFormat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59" fillId="0" borderId="24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61" fillId="26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45" fillId="21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45" fillId="16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45" fillId="34" borderId="0" applyNumberFormat="0" applyBorder="0" applyAlignment="0" applyProtection="0">
      <alignment vertical="center"/>
    </xf>
    <xf numFmtId="0" fontId="24" fillId="0" borderId="0">
      <alignment vertical="center"/>
    </xf>
    <xf numFmtId="0" fontId="46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</cellStyleXfs>
  <cellXfs count="19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horizontal="left" vertical="center" wrapText="1"/>
    </xf>
    <xf numFmtId="178" fontId="1" fillId="0" borderId="0" xfId="0" applyNumberFormat="1" applyFont="1" applyFill="1" applyBorder="1" applyAlignment="1">
      <alignment horizontal="left" vertical="center" wrapText="1"/>
    </xf>
    <xf numFmtId="0" fontId="5" fillId="0" borderId="0" xfId="58" applyFont="1" applyFill="1" applyAlignment="1">
      <alignment horizontal="center" vertical="center" wrapText="1"/>
    </xf>
    <xf numFmtId="0" fontId="6" fillId="0" borderId="0" xfId="5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2" xfId="58" applyFont="1" applyFill="1" applyBorder="1" applyAlignment="1">
      <alignment horizontal="center" vertical="center" wrapText="1"/>
    </xf>
    <xf numFmtId="0" fontId="8" fillId="2" borderId="2" xfId="58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0" fillId="0" borderId="8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8" fillId="0" borderId="2" xfId="58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58" applyFont="1" applyFill="1" applyBorder="1" applyAlignment="1">
      <alignment horizontal="center" vertical="center"/>
    </xf>
    <xf numFmtId="0" fontId="11" fillId="0" borderId="2" xfId="38" applyFont="1" applyFill="1" applyBorder="1" applyAlignment="1">
      <alignment horizontal="center" vertical="center" wrapText="1"/>
    </xf>
    <xf numFmtId="0" fontId="11" fillId="0" borderId="2" xfId="56" applyFont="1" applyFill="1" applyBorder="1" applyAlignment="1">
      <alignment horizontal="center" vertical="center" wrapText="1"/>
    </xf>
    <xf numFmtId="0" fontId="11" fillId="0" borderId="2" xfId="58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13" applyFont="1" applyFill="1" applyBorder="1" applyAlignment="1">
      <alignment horizontal="center" vertical="center" wrapText="1"/>
    </xf>
    <xf numFmtId="0" fontId="2" fillId="0" borderId="2" xfId="49" applyFont="1" applyFill="1" applyBorder="1" applyAlignment="1">
      <alignment horizontal="center" vertical="center" wrapText="1"/>
    </xf>
    <xf numFmtId="0" fontId="2" fillId="0" borderId="2" xfId="6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2" fillId="0" borderId="9" xfId="34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13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 wrapText="1"/>
    </xf>
    <xf numFmtId="0" fontId="6" fillId="2" borderId="0" xfId="58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178" fontId="11" fillId="0" borderId="2" xfId="56" applyNumberFormat="1" applyFont="1" applyFill="1" applyBorder="1" applyAlignment="1">
      <alignment horizontal="center" vertical="center" wrapText="1"/>
    </xf>
    <xf numFmtId="0" fontId="11" fillId="0" borderId="2" xfId="38" applyFont="1" applyFill="1" applyBorder="1" applyAlignment="1">
      <alignment horizontal="center" vertical="center"/>
    </xf>
    <xf numFmtId="0" fontId="9" fillId="0" borderId="2" xfId="58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78" fontId="13" fillId="0" borderId="0" xfId="0" applyNumberFormat="1" applyFont="1" applyFill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178" fontId="14" fillId="0" borderId="2" xfId="0" applyNumberFormat="1" applyFont="1" applyFill="1" applyBorder="1" applyAlignment="1">
      <alignment horizontal="center" vertical="center"/>
    </xf>
    <xf numFmtId="178" fontId="14" fillId="0" borderId="2" xfId="0" applyNumberFormat="1" applyFont="1" applyFill="1" applyBorder="1" applyAlignment="1">
      <alignment horizontal="center" vertical="center" wrapText="1"/>
    </xf>
    <xf numFmtId="179" fontId="14" fillId="0" borderId="2" xfId="0" applyNumberFormat="1" applyFont="1" applyFill="1" applyBorder="1" applyAlignment="1">
      <alignment horizontal="center" vertical="center" wrapText="1"/>
    </xf>
    <xf numFmtId="0" fontId="2" fillId="0" borderId="2" xfId="26" applyFont="1" applyFill="1" applyBorder="1" applyAlignment="1">
      <alignment horizontal="center" vertical="center" wrapText="1"/>
    </xf>
    <xf numFmtId="0" fontId="2" fillId="0" borderId="2" xfId="59" applyFont="1" applyFill="1" applyBorder="1" applyAlignment="1">
      <alignment horizontal="center" vertical="center" wrapText="1"/>
    </xf>
    <xf numFmtId="0" fontId="3" fillId="0" borderId="2" xfId="59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/>
    <xf numFmtId="0" fontId="18" fillId="0" borderId="0" xfId="0" applyFont="1" applyFill="1" applyAlignment="1">
      <alignment horizontal="center" vertical="center"/>
    </xf>
    <xf numFmtId="178" fontId="13" fillId="0" borderId="0" xfId="0" applyNumberFormat="1" applyFont="1" applyFill="1" applyBorder="1" applyAlignment="1">
      <alignment horizontal="center" vertical="center" wrapText="1"/>
    </xf>
    <xf numFmtId="178" fontId="19" fillId="0" borderId="0" xfId="0" applyNumberFormat="1" applyFont="1" applyFill="1" applyBorder="1" applyAlignment="1">
      <alignment horizontal="center" vertical="center" wrapText="1"/>
    </xf>
    <xf numFmtId="178" fontId="13" fillId="0" borderId="0" xfId="0" applyNumberFormat="1" applyFont="1" applyFill="1" applyBorder="1" applyAlignment="1">
      <alignment horizontal="left" vertical="center" wrapText="1"/>
    </xf>
    <xf numFmtId="180" fontId="3" fillId="0" borderId="2" xfId="0" applyNumberFormat="1" applyFont="1" applyFill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0" borderId="2" xfId="4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/>
    <xf numFmtId="0" fontId="21" fillId="0" borderId="2" xfId="0" applyFont="1" applyFill="1" applyBorder="1" applyAlignment="1">
      <alignment vertical="center"/>
    </xf>
    <xf numFmtId="180" fontId="2" fillId="0" borderId="2" xfId="0" applyNumberFormat="1" applyFont="1" applyFill="1" applyBorder="1" applyAlignment="1">
      <alignment horizontal="center" vertical="center"/>
    </xf>
    <xf numFmtId="9" fontId="2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/>
    </xf>
    <xf numFmtId="180" fontId="2" fillId="0" borderId="1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 wrapText="1"/>
    </xf>
    <xf numFmtId="178" fontId="2" fillId="0" borderId="0" xfId="0" applyNumberFormat="1" applyFont="1" applyFill="1" applyBorder="1" applyAlignment="1">
      <alignment horizontal="left" vertical="center" wrapText="1"/>
    </xf>
    <xf numFmtId="179" fontId="2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2" fillId="0" borderId="14" xfId="0" applyNumberFormat="1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" fillId="0" borderId="9" xfId="13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179" fontId="2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9" fontId="2" fillId="0" borderId="0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180" fontId="2" fillId="0" borderId="9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/>
    </xf>
    <xf numFmtId="178" fontId="29" fillId="0" borderId="5" xfId="0" applyNumberFormat="1" applyFont="1" applyFill="1" applyBorder="1" applyAlignment="1">
      <alignment horizontal="center" vertical="center" wrapText="1"/>
    </xf>
    <xf numFmtId="178" fontId="29" fillId="0" borderId="6" xfId="0" applyNumberFormat="1" applyFont="1" applyFill="1" applyBorder="1" applyAlignment="1">
      <alignment horizontal="center" vertical="center" wrapText="1"/>
    </xf>
    <xf numFmtId="178" fontId="29" fillId="0" borderId="7" xfId="0" applyNumberFormat="1" applyFont="1" applyFill="1" applyBorder="1" applyAlignment="1">
      <alignment horizontal="center" vertical="center" wrapText="1"/>
    </xf>
    <xf numFmtId="178" fontId="3" fillId="0" borderId="5" xfId="0" applyNumberFormat="1" applyFont="1" applyFill="1" applyBorder="1" applyAlignment="1">
      <alignment horizontal="center" vertical="center" wrapText="1"/>
    </xf>
    <xf numFmtId="178" fontId="3" fillId="0" borderId="6" xfId="0" applyNumberFormat="1" applyFont="1" applyFill="1" applyBorder="1" applyAlignment="1">
      <alignment horizontal="center" vertical="center" wrapText="1"/>
    </xf>
    <xf numFmtId="178" fontId="3" fillId="0" borderId="7" xfId="0" applyNumberFormat="1" applyFont="1" applyFill="1" applyBorder="1" applyAlignment="1">
      <alignment horizontal="center" vertical="center" wrapText="1"/>
    </xf>
    <xf numFmtId="177" fontId="14" fillId="0" borderId="2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vertical="center"/>
    </xf>
    <xf numFmtId="0" fontId="33" fillId="0" borderId="2" xfId="0" applyFont="1" applyFill="1" applyBorder="1" applyAlignment="1">
      <alignment vertical="center" wrapText="1"/>
    </xf>
    <xf numFmtId="0" fontId="34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vertical="center"/>
    </xf>
    <xf numFmtId="0" fontId="35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 wrapText="1"/>
    </xf>
    <xf numFmtId="178" fontId="36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vertical="center" wrapText="1"/>
    </xf>
    <xf numFmtId="0" fontId="37" fillId="0" borderId="2" xfId="0" applyFont="1" applyFill="1" applyBorder="1" applyAlignment="1">
      <alignment vertical="center"/>
    </xf>
    <xf numFmtId="178" fontId="20" fillId="0" borderId="2" xfId="0" applyNumberFormat="1" applyFont="1" applyFill="1" applyBorder="1" applyAlignment="1">
      <alignment horizontal="center" vertical="center" wrapText="1"/>
    </xf>
    <xf numFmtId="178" fontId="20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78" fontId="26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 5 3" xfId="26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 2 2 2 3" xfId="34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常规 2 2 3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常规 2 3" xfId="54"/>
    <cellStyle name="40% - 强调文字颜色 6" xfId="55" builtinId="51"/>
    <cellStyle name="常规 10 2" xfId="56"/>
    <cellStyle name="60% - 强调文字颜色 6" xfId="57" builtinId="52"/>
    <cellStyle name="常规 7" xfId="58"/>
    <cellStyle name="常规 10 2 2" xfId="59"/>
    <cellStyle name="常规 2" xfId="60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D7" sqref="D7"/>
    </sheetView>
  </sheetViews>
  <sheetFormatPr defaultColWidth="9" defaultRowHeight="13.5" outlineLevelCol="5"/>
  <cols>
    <col min="1" max="1" width="8.18333333333333" style="101" customWidth="1"/>
    <col min="2" max="2" width="10.125" style="101" customWidth="1"/>
    <col min="3" max="3" width="22.0166666666667" style="101" customWidth="1"/>
    <col min="4" max="4" width="15.1333333333333" style="164" customWidth="1"/>
    <col min="5" max="5" width="19.3083333333333" style="164" customWidth="1"/>
    <col min="6" max="6" width="15.375" style="101" customWidth="1"/>
    <col min="7" max="16383" width="9" style="101"/>
  </cols>
  <sheetData>
    <row r="1" s="101" customFormat="1" ht="24" customHeight="1" spans="1:5">
      <c r="A1" s="165" t="s">
        <v>0</v>
      </c>
      <c r="B1" s="166"/>
      <c r="C1" s="167"/>
      <c r="D1" s="167"/>
      <c r="E1" s="167"/>
    </row>
    <row r="2" s="101" customFormat="1" ht="32" customHeight="1" spans="1:6">
      <c r="A2" s="168" t="s">
        <v>1</v>
      </c>
      <c r="B2" s="168"/>
      <c r="C2" s="168"/>
      <c r="D2" s="168"/>
      <c r="E2" s="168"/>
      <c r="F2" s="168"/>
    </row>
    <row r="3" s="101" customFormat="1" ht="17" customHeight="1" spans="1:6">
      <c r="A3" s="169" t="s">
        <v>2</v>
      </c>
      <c r="B3" s="170" t="s">
        <v>3</v>
      </c>
      <c r="C3" s="109" t="s">
        <v>4</v>
      </c>
      <c r="D3" s="109" t="s">
        <v>5</v>
      </c>
      <c r="E3" s="109" t="s">
        <v>6</v>
      </c>
      <c r="F3" s="171" t="s">
        <v>7</v>
      </c>
    </row>
    <row r="4" s="101" customFormat="1" ht="25" customHeight="1" spans="1:6">
      <c r="A4" s="169"/>
      <c r="B4" s="170"/>
      <c r="C4" s="172"/>
      <c r="D4" s="172"/>
      <c r="E4" s="172"/>
      <c r="F4" s="173"/>
    </row>
    <row r="5" s="101" customFormat="1" ht="28" customHeight="1" spans="1:6">
      <c r="A5" s="22"/>
      <c r="B5" s="22"/>
      <c r="C5" s="39" t="s">
        <v>8</v>
      </c>
      <c r="D5" s="39">
        <f>SUM(D6+D10+D14+D16+D18+D21)</f>
        <v>57</v>
      </c>
      <c r="E5" s="39">
        <f>SUM(E6+E10+E14+E16+E18+E21)</f>
        <v>2457.73</v>
      </c>
      <c r="F5" s="22"/>
    </row>
    <row r="6" s="163" customFormat="1" ht="27" customHeight="1" spans="1:6">
      <c r="A6" s="174">
        <v>1</v>
      </c>
      <c r="B6" s="34" t="s">
        <v>9</v>
      </c>
      <c r="C6" s="39" t="s">
        <v>10</v>
      </c>
      <c r="D6" s="39">
        <f>SUM(D7:D8)</f>
        <v>13</v>
      </c>
      <c r="E6" s="39">
        <f>SUM(E7:E9)</f>
        <v>289.53</v>
      </c>
      <c r="F6" s="22"/>
    </row>
    <row r="7" s="101" customFormat="1" ht="30" customHeight="1" spans="1:6">
      <c r="A7" s="175"/>
      <c r="B7" s="146"/>
      <c r="C7" s="83" t="s">
        <v>11</v>
      </c>
      <c r="D7" s="22">
        <v>7</v>
      </c>
      <c r="E7" s="176">
        <f>林业局!G7</f>
        <v>160.45</v>
      </c>
      <c r="F7" s="22"/>
    </row>
    <row r="8" s="101" customFormat="1" ht="32" customHeight="1" spans="1:6">
      <c r="A8" s="175"/>
      <c r="B8" s="146"/>
      <c r="C8" s="177" t="s">
        <v>12</v>
      </c>
      <c r="D8" s="22">
        <v>6</v>
      </c>
      <c r="E8" s="22">
        <f>林业局!G15</f>
        <v>43.2</v>
      </c>
      <c r="F8" s="22"/>
    </row>
    <row r="9" s="101" customFormat="1" ht="42" customHeight="1" spans="1:6">
      <c r="A9" s="175"/>
      <c r="B9" s="146"/>
      <c r="C9" s="17" t="s">
        <v>13</v>
      </c>
      <c r="D9" s="22">
        <v>24</v>
      </c>
      <c r="E9" s="22">
        <f>林业局!G19</f>
        <v>85.88</v>
      </c>
      <c r="F9" s="161" t="s">
        <v>14</v>
      </c>
    </row>
    <row r="10" s="163" customFormat="1" ht="30" customHeight="1" spans="1:6">
      <c r="A10" s="174">
        <v>2</v>
      </c>
      <c r="B10" s="178" t="s">
        <v>15</v>
      </c>
      <c r="C10" s="39" t="s">
        <v>10</v>
      </c>
      <c r="D10" s="39">
        <f>SUM(D11:D12)</f>
        <v>6</v>
      </c>
      <c r="E10" s="39">
        <f>SUM(E11:E13)</f>
        <v>439.4</v>
      </c>
      <c r="F10" s="22"/>
    </row>
    <row r="11" s="101" customFormat="1" ht="30" customHeight="1" spans="1:6">
      <c r="A11" s="175"/>
      <c r="B11" s="179"/>
      <c r="C11" s="22" t="s">
        <v>16</v>
      </c>
      <c r="D11" s="22">
        <v>2</v>
      </c>
      <c r="E11" s="22">
        <f>扶贫办!G7</f>
        <v>13.6</v>
      </c>
      <c r="F11" s="22"/>
    </row>
    <row r="12" s="101" customFormat="1" ht="30" customHeight="1" spans="1:6">
      <c r="A12" s="175"/>
      <c r="B12" s="179"/>
      <c r="C12" s="180" t="s">
        <v>11</v>
      </c>
      <c r="D12" s="22">
        <v>4</v>
      </c>
      <c r="E12" s="22">
        <f>扶贫办!G11</f>
        <v>351.8</v>
      </c>
      <c r="F12" s="22"/>
    </row>
    <row r="13" s="101" customFormat="1" ht="33" customHeight="1" spans="1:6">
      <c r="A13" s="181"/>
      <c r="B13" s="182"/>
      <c r="C13" s="20" t="s">
        <v>17</v>
      </c>
      <c r="D13" s="183">
        <v>7</v>
      </c>
      <c r="E13" s="21">
        <f>扶贫办!G19</f>
        <v>74</v>
      </c>
      <c r="F13" s="184"/>
    </row>
    <row r="14" ht="30" customHeight="1" spans="1:6">
      <c r="A14" s="185">
        <v>3</v>
      </c>
      <c r="B14" s="174" t="s">
        <v>18</v>
      </c>
      <c r="C14" s="39" t="s">
        <v>10</v>
      </c>
      <c r="D14" s="39">
        <f>D15</f>
        <v>11</v>
      </c>
      <c r="E14" s="39">
        <f>E15</f>
        <v>470.6</v>
      </c>
      <c r="F14" s="123"/>
    </row>
    <row r="15" ht="30" customHeight="1" spans="1:6">
      <c r="A15" s="186"/>
      <c r="B15" s="181"/>
      <c r="C15" s="18" t="s">
        <v>12</v>
      </c>
      <c r="D15" s="22">
        <v>11</v>
      </c>
      <c r="E15" s="22">
        <f>工业商贸局!G6</f>
        <v>470.6</v>
      </c>
      <c r="F15" s="123"/>
    </row>
    <row r="16" ht="30" customHeight="1" spans="1:6">
      <c r="A16" s="185">
        <v>4</v>
      </c>
      <c r="B16" s="187" t="s">
        <v>19</v>
      </c>
      <c r="C16" s="39" t="s">
        <v>10</v>
      </c>
      <c r="D16" s="39">
        <f>D17</f>
        <v>1</v>
      </c>
      <c r="E16" s="39">
        <f>E17</f>
        <v>245</v>
      </c>
      <c r="F16" s="123"/>
    </row>
    <row r="17" ht="30" customHeight="1" spans="1:6">
      <c r="A17" s="186"/>
      <c r="B17" s="188"/>
      <c r="C17" s="64" t="s">
        <v>20</v>
      </c>
      <c r="D17" s="189">
        <v>1</v>
      </c>
      <c r="E17" s="22">
        <f>交通局!G6</f>
        <v>245</v>
      </c>
      <c r="F17" s="123"/>
    </row>
    <row r="18" ht="30" customHeight="1" spans="1:6">
      <c r="A18" s="185">
        <v>5</v>
      </c>
      <c r="B18" s="190" t="s">
        <v>21</v>
      </c>
      <c r="C18" s="39" t="s">
        <v>10</v>
      </c>
      <c r="D18" s="39">
        <f>SUM(D19:D20)</f>
        <v>25</v>
      </c>
      <c r="E18" s="39">
        <f>SUM(E19:E20)</f>
        <v>965.2</v>
      </c>
      <c r="F18" s="123"/>
    </row>
    <row r="19" ht="30" customHeight="1" spans="1:6">
      <c r="A19" s="191"/>
      <c r="B19" s="192"/>
      <c r="C19" s="193" t="s">
        <v>22</v>
      </c>
      <c r="D19" s="22">
        <v>11</v>
      </c>
      <c r="E19" s="22">
        <v>377.39</v>
      </c>
      <c r="F19" s="123"/>
    </row>
    <row r="20" ht="36" customHeight="1" spans="1:6">
      <c r="A20" s="186"/>
      <c r="B20" s="194"/>
      <c r="C20" s="17" t="s">
        <v>23</v>
      </c>
      <c r="D20" s="22">
        <v>14</v>
      </c>
      <c r="E20" s="22">
        <v>587.81</v>
      </c>
      <c r="F20" s="123"/>
    </row>
    <row r="21" ht="28" customHeight="1" spans="1:6">
      <c r="A21" s="185">
        <v>6</v>
      </c>
      <c r="B21" s="174" t="s">
        <v>24</v>
      </c>
      <c r="C21" s="39" t="s">
        <v>10</v>
      </c>
      <c r="D21" s="39">
        <f>D22</f>
        <v>1</v>
      </c>
      <c r="E21" s="39">
        <f>E22</f>
        <v>48</v>
      </c>
      <c r="F21" s="123"/>
    </row>
    <row r="22" ht="38" customHeight="1" spans="1:6">
      <c r="A22" s="195"/>
      <c r="B22" s="181"/>
      <c r="C22" s="18" t="s">
        <v>11</v>
      </c>
      <c r="D22" s="22">
        <v>1</v>
      </c>
      <c r="E22" s="22">
        <v>48</v>
      </c>
      <c r="F22" s="123"/>
    </row>
  </sheetData>
  <mergeCells count="19">
    <mergeCell ref="A2:F2"/>
    <mergeCell ref="A3:A4"/>
    <mergeCell ref="A6:A9"/>
    <mergeCell ref="A10:A13"/>
    <mergeCell ref="A14:A15"/>
    <mergeCell ref="A16:A17"/>
    <mergeCell ref="A18:A20"/>
    <mergeCell ref="A21:A22"/>
    <mergeCell ref="B3:B4"/>
    <mergeCell ref="B6:B9"/>
    <mergeCell ref="B10:B13"/>
    <mergeCell ref="B14:B15"/>
    <mergeCell ref="B16:B17"/>
    <mergeCell ref="B18:B20"/>
    <mergeCell ref="B21:B22"/>
    <mergeCell ref="C3:C4"/>
    <mergeCell ref="D3:D4"/>
    <mergeCell ref="E3:E4"/>
    <mergeCell ref="F3:F4"/>
  </mergeCells>
  <pageMargins left="0.75" right="0.196527777777778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"/>
  <sheetViews>
    <sheetView workbookViewId="0">
      <selection activeCell="G20" sqref="G20:G42"/>
    </sheetView>
  </sheetViews>
  <sheetFormatPr defaultColWidth="9" defaultRowHeight="39.95" customHeight="1"/>
  <cols>
    <col min="1" max="1" width="6.5" style="50" customWidth="1"/>
    <col min="2" max="2" width="8.125" style="51" customWidth="1"/>
    <col min="3" max="3" width="8.375" style="49" customWidth="1"/>
    <col min="4" max="4" width="20.5" style="50" customWidth="1"/>
    <col min="5" max="5" width="6.25" style="51" customWidth="1"/>
    <col min="6" max="6" width="8.25" style="51" customWidth="1"/>
    <col min="7" max="7" width="8.5" style="51" customWidth="1"/>
    <col min="8" max="8" width="6" style="51" customWidth="1"/>
    <col min="9" max="9" width="5.875" style="51" customWidth="1"/>
    <col min="10" max="10" width="6.5" style="51" customWidth="1"/>
    <col min="11" max="11" width="5.375" style="51" customWidth="1"/>
    <col min="12" max="12" width="5.125" style="51" customWidth="1"/>
    <col min="13" max="13" width="5.75" style="51" customWidth="1"/>
    <col min="14" max="14" width="8.625" style="51" customWidth="1"/>
    <col min="15" max="15" width="7.125" style="51" customWidth="1"/>
    <col min="16" max="16" width="13" style="51" customWidth="1"/>
    <col min="17" max="16384" width="9" style="51"/>
  </cols>
  <sheetData>
    <row r="1" s="51" customFormat="1" ht="25" customHeight="1" spans="1:4">
      <c r="A1" s="4" t="s">
        <v>25</v>
      </c>
      <c r="B1" s="5"/>
      <c r="C1" s="49"/>
      <c r="D1" s="50"/>
    </row>
    <row r="2" s="51" customFormat="1" ht="33" customHeight="1" spans="1:16">
      <c r="A2" s="52" t="s">
        <v>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="51" customFormat="1" ht="24" customHeight="1" spans="1:16">
      <c r="A3" s="53" t="s">
        <v>27</v>
      </c>
      <c r="B3" s="53" t="s">
        <v>28</v>
      </c>
      <c r="C3" s="53" t="s">
        <v>29</v>
      </c>
      <c r="D3" s="53" t="s">
        <v>30</v>
      </c>
      <c r="E3" s="54" t="s">
        <v>31</v>
      </c>
      <c r="F3" s="53" t="s">
        <v>32</v>
      </c>
      <c r="G3" s="55" t="s">
        <v>6</v>
      </c>
      <c r="H3" s="56"/>
      <c r="I3" s="56"/>
      <c r="J3" s="56"/>
      <c r="K3" s="56"/>
      <c r="L3" s="56"/>
      <c r="M3" s="53" t="s">
        <v>33</v>
      </c>
      <c r="N3" s="53" t="s">
        <v>34</v>
      </c>
      <c r="O3" s="53" t="s">
        <v>35</v>
      </c>
      <c r="P3" s="62" t="s">
        <v>7</v>
      </c>
    </row>
    <row r="4" s="51" customFormat="1" ht="21.95" customHeight="1" spans="1:16">
      <c r="A4" s="57"/>
      <c r="B4" s="57"/>
      <c r="C4" s="57"/>
      <c r="D4" s="57"/>
      <c r="E4" s="58"/>
      <c r="F4" s="57"/>
      <c r="G4" s="55" t="s">
        <v>36</v>
      </c>
      <c r="H4" s="55" t="s">
        <v>37</v>
      </c>
      <c r="I4" s="56"/>
      <c r="J4" s="56"/>
      <c r="K4" s="56"/>
      <c r="L4" s="56"/>
      <c r="M4" s="57"/>
      <c r="N4" s="57"/>
      <c r="O4" s="53"/>
      <c r="P4" s="62"/>
    </row>
    <row r="5" s="51" customFormat="1" ht="30" customHeight="1" spans="1:16">
      <c r="A5" s="57"/>
      <c r="B5" s="57"/>
      <c r="C5" s="57"/>
      <c r="D5" s="57"/>
      <c r="E5" s="58"/>
      <c r="F5" s="57"/>
      <c r="G5" s="56"/>
      <c r="H5" s="53" t="s">
        <v>38</v>
      </c>
      <c r="I5" s="53" t="s">
        <v>39</v>
      </c>
      <c r="J5" s="53" t="s">
        <v>40</v>
      </c>
      <c r="K5" s="53" t="s">
        <v>41</v>
      </c>
      <c r="L5" s="53" t="s">
        <v>10</v>
      </c>
      <c r="M5" s="57"/>
      <c r="N5" s="57"/>
      <c r="O5" s="63"/>
      <c r="P5" s="63"/>
    </row>
    <row r="6" s="51" customFormat="1" ht="26" customHeight="1" spans="1:16">
      <c r="A6" s="131" t="s">
        <v>42</v>
      </c>
      <c r="B6" s="132"/>
      <c r="C6" s="132"/>
      <c r="D6" s="132"/>
      <c r="E6" s="132"/>
      <c r="F6" s="133"/>
      <c r="G6" s="56">
        <f>SUM(G7+G15+G19)</f>
        <v>289.53</v>
      </c>
      <c r="H6" s="53"/>
      <c r="I6" s="53"/>
      <c r="J6" s="53"/>
      <c r="K6" s="53"/>
      <c r="L6" s="53"/>
      <c r="M6" s="57"/>
      <c r="N6" s="57"/>
      <c r="O6" s="63"/>
      <c r="P6" s="63"/>
    </row>
    <row r="7" s="126" customFormat="1" ht="27" customHeight="1" spans="1:16">
      <c r="A7" s="134" t="s">
        <v>10</v>
      </c>
      <c r="B7" s="135"/>
      <c r="C7" s="135"/>
      <c r="D7" s="135"/>
      <c r="E7" s="135"/>
      <c r="F7" s="136"/>
      <c r="G7" s="56">
        <f>SUM(G8:G14)</f>
        <v>160.45</v>
      </c>
      <c r="H7" s="137"/>
      <c r="I7" s="137"/>
      <c r="J7" s="56"/>
      <c r="K7" s="56"/>
      <c r="L7" s="57"/>
      <c r="M7" s="57"/>
      <c r="N7" s="57"/>
      <c r="O7" s="144"/>
      <c r="P7" s="144"/>
    </row>
    <row r="8" s="127" customFormat="1" ht="54.95" customHeight="1" spans="1:16">
      <c r="A8" s="82" t="s">
        <v>43</v>
      </c>
      <c r="B8" s="83" t="s">
        <v>11</v>
      </c>
      <c r="C8" s="84" t="s">
        <v>44</v>
      </c>
      <c r="D8" s="138" t="s">
        <v>45</v>
      </c>
      <c r="E8" s="138">
        <v>2019</v>
      </c>
      <c r="F8" s="83" t="s">
        <v>46</v>
      </c>
      <c r="G8" s="17">
        <v>45.34</v>
      </c>
      <c r="H8" s="139"/>
      <c r="I8" s="139"/>
      <c r="J8" s="139"/>
      <c r="K8" s="156"/>
      <c r="L8" s="156"/>
      <c r="M8" s="156"/>
      <c r="N8" s="18" t="s">
        <v>9</v>
      </c>
      <c r="O8" s="18" t="s">
        <v>47</v>
      </c>
      <c r="P8" s="157"/>
    </row>
    <row r="9" s="127" customFormat="1" ht="54.95" customHeight="1" spans="1:16">
      <c r="A9" s="20" t="s">
        <v>43</v>
      </c>
      <c r="B9" s="18" t="s">
        <v>11</v>
      </c>
      <c r="C9" s="75" t="s">
        <v>48</v>
      </c>
      <c r="D9" s="139" t="s">
        <v>49</v>
      </c>
      <c r="E9" s="139">
        <v>2019</v>
      </c>
      <c r="F9" s="18" t="s">
        <v>50</v>
      </c>
      <c r="G9" s="17">
        <v>14.18</v>
      </c>
      <c r="H9" s="139"/>
      <c r="I9" s="139"/>
      <c r="J9" s="139"/>
      <c r="K9" s="156"/>
      <c r="L9" s="156"/>
      <c r="M9" s="156"/>
      <c r="N9" s="18" t="s">
        <v>9</v>
      </c>
      <c r="O9" s="18" t="s">
        <v>47</v>
      </c>
      <c r="P9" s="157"/>
    </row>
    <row r="10" s="127" customFormat="1" ht="54.95" customHeight="1" spans="1:16">
      <c r="A10" s="20" t="s">
        <v>43</v>
      </c>
      <c r="B10" s="18" t="s">
        <v>11</v>
      </c>
      <c r="C10" s="75" t="s">
        <v>51</v>
      </c>
      <c r="D10" s="83" t="s">
        <v>52</v>
      </c>
      <c r="E10" s="139">
        <v>2019</v>
      </c>
      <c r="F10" s="18" t="s">
        <v>53</v>
      </c>
      <c r="G10" s="17">
        <v>34.1</v>
      </c>
      <c r="H10" s="139"/>
      <c r="I10" s="139"/>
      <c r="J10" s="139"/>
      <c r="K10" s="156"/>
      <c r="L10" s="156"/>
      <c r="M10" s="156"/>
      <c r="N10" s="18" t="s">
        <v>9</v>
      </c>
      <c r="O10" s="18" t="s">
        <v>47</v>
      </c>
      <c r="P10" s="157"/>
    </row>
    <row r="11" s="127" customFormat="1" ht="54.95" customHeight="1" spans="1:16">
      <c r="A11" s="20" t="s">
        <v>43</v>
      </c>
      <c r="B11" s="18" t="s">
        <v>11</v>
      </c>
      <c r="C11" s="75" t="s">
        <v>54</v>
      </c>
      <c r="D11" s="139" t="s">
        <v>45</v>
      </c>
      <c r="E11" s="139">
        <v>2019</v>
      </c>
      <c r="F11" s="18" t="s">
        <v>55</v>
      </c>
      <c r="G11" s="17">
        <v>18.5</v>
      </c>
      <c r="H11" s="139"/>
      <c r="I11" s="139"/>
      <c r="J11" s="139"/>
      <c r="K11" s="156"/>
      <c r="L11" s="156"/>
      <c r="M11" s="156"/>
      <c r="N11" s="18" t="s">
        <v>9</v>
      </c>
      <c r="O11" s="18" t="s">
        <v>47</v>
      </c>
      <c r="P11" s="157"/>
    </row>
    <row r="12" s="128" customFormat="1" ht="54.95" customHeight="1" spans="1:16">
      <c r="A12" s="20" t="s">
        <v>43</v>
      </c>
      <c r="B12" s="18" t="s">
        <v>11</v>
      </c>
      <c r="C12" s="75" t="s">
        <v>56</v>
      </c>
      <c r="D12" s="18" t="s">
        <v>57</v>
      </c>
      <c r="E12" s="139">
        <v>2019</v>
      </c>
      <c r="F12" s="18" t="s">
        <v>58</v>
      </c>
      <c r="G12" s="17">
        <v>10.4</v>
      </c>
      <c r="H12" s="140"/>
      <c r="I12" s="140"/>
      <c r="J12" s="140"/>
      <c r="K12" s="156"/>
      <c r="L12" s="156"/>
      <c r="M12" s="156"/>
      <c r="N12" s="18" t="s">
        <v>9</v>
      </c>
      <c r="O12" s="18" t="s">
        <v>47</v>
      </c>
      <c r="P12" s="158"/>
    </row>
    <row r="13" s="128" customFormat="1" ht="54.95" customHeight="1" spans="1:16">
      <c r="A13" s="20" t="s">
        <v>43</v>
      </c>
      <c r="B13" s="18" t="s">
        <v>11</v>
      </c>
      <c r="C13" s="75" t="s">
        <v>56</v>
      </c>
      <c r="D13" s="18" t="s">
        <v>59</v>
      </c>
      <c r="E13" s="139">
        <v>2019</v>
      </c>
      <c r="F13" s="18" t="s">
        <v>58</v>
      </c>
      <c r="G13" s="17">
        <v>15.65</v>
      </c>
      <c r="H13" s="140"/>
      <c r="I13" s="140"/>
      <c r="J13" s="140"/>
      <c r="K13" s="156"/>
      <c r="L13" s="156"/>
      <c r="M13" s="156"/>
      <c r="N13" s="18" t="s">
        <v>9</v>
      </c>
      <c r="O13" s="18" t="s">
        <v>47</v>
      </c>
      <c r="P13" s="158"/>
    </row>
    <row r="14" s="129" customFormat="1" ht="54.95" customHeight="1" spans="1:16">
      <c r="A14" s="18" t="s">
        <v>43</v>
      </c>
      <c r="B14" s="18" t="s">
        <v>11</v>
      </c>
      <c r="C14" s="18" t="s">
        <v>60</v>
      </c>
      <c r="D14" s="139" t="s">
        <v>61</v>
      </c>
      <c r="E14" s="139">
        <v>2019</v>
      </c>
      <c r="F14" s="18" t="s">
        <v>62</v>
      </c>
      <c r="G14" s="17">
        <v>22.28</v>
      </c>
      <c r="H14" s="139"/>
      <c r="I14" s="139"/>
      <c r="J14" s="139"/>
      <c r="K14" s="139"/>
      <c r="L14" s="139"/>
      <c r="M14" s="139"/>
      <c r="N14" s="18" t="s">
        <v>9</v>
      </c>
      <c r="O14" s="18" t="s">
        <v>47</v>
      </c>
      <c r="P14" s="159"/>
    </row>
    <row r="15" s="51" customFormat="1" ht="45" customHeight="1" spans="1:16">
      <c r="A15" s="18"/>
      <c r="B15" s="141"/>
      <c r="C15" s="142" t="s">
        <v>10</v>
      </c>
      <c r="D15" s="116" t="s">
        <v>63</v>
      </c>
      <c r="E15" s="143"/>
      <c r="F15" s="141" t="s">
        <v>64</v>
      </c>
      <c r="G15" s="143">
        <f>SUM(G16:G18)</f>
        <v>43.2</v>
      </c>
      <c r="H15" s="143"/>
      <c r="I15" s="143"/>
      <c r="J15" s="143"/>
      <c r="K15" s="143"/>
      <c r="L15" s="143"/>
      <c r="M15" s="143"/>
      <c r="N15" s="143"/>
      <c r="O15" s="160"/>
      <c r="P15" s="63"/>
    </row>
    <row r="16" s="130" customFormat="1" customHeight="1" spans="1:16">
      <c r="A16" s="20" t="s">
        <v>43</v>
      </c>
      <c r="B16" s="18" t="s">
        <v>12</v>
      </c>
      <c r="C16" s="75" t="s">
        <v>65</v>
      </c>
      <c r="D16" s="18" t="s">
        <v>66</v>
      </c>
      <c r="E16" s="18">
        <v>2019</v>
      </c>
      <c r="F16" s="18" t="s">
        <v>67</v>
      </c>
      <c r="G16" s="18">
        <v>18</v>
      </c>
      <c r="H16" s="144"/>
      <c r="I16" s="144"/>
      <c r="J16" s="144"/>
      <c r="K16" s="144"/>
      <c r="L16" s="144"/>
      <c r="M16" s="144"/>
      <c r="N16" s="18" t="s">
        <v>9</v>
      </c>
      <c r="O16" s="18" t="s">
        <v>47</v>
      </c>
      <c r="P16" s="144"/>
    </row>
    <row r="17" s="130" customFormat="1" customHeight="1" spans="1:16">
      <c r="A17" s="145" t="s">
        <v>43</v>
      </c>
      <c r="B17" s="146" t="s">
        <v>12</v>
      </c>
      <c r="C17" s="147" t="s">
        <v>68</v>
      </c>
      <c r="D17" s="146" t="s">
        <v>69</v>
      </c>
      <c r="E17" s="146">
        <v>2019</v>
      </c>
      <c r="F17" s="146" t="s">
        <v>70</v>
      </c>
      <c r="G17" s="146">
        <v>7.2</v>
      </c>
      <c r="H17" s="144"/>
      <c r="I17" s="144"/>
      <c r="J17" s="144"/>
      <c r="K17" s="144"/>
      <c r="L17" s="144"/>
      <c r="M17" s="144"/>
      <c r="N17" s="18" t="s">
        <v>9</v>
      </c>
      <c r="O17" s="18" t="s">
        <v>47</v>
      </c>
      <c r="P17" s="144"/>
    </row>
    <row r="18" s="130" customFormat="1" customHeight="1" spans="1:16">
      <c r="A18" s="20" t="s">
        <v>43</v>
      </c>
      <c r="B18" s="18" t="s">
        <v>12</v>
      </c>
      <c r="C18" s="75" t="s">
        <v>51</v>
      </c>
      <c r="D18" s="18" t="s">
        <v>71</v>
      </c>
      <c r="E18" s="18">
        <v>2019</v>
      </c>
      <c r="F18" s="18" t="s">
        <v>72</v>
      </c>
      <c r="G18" s="18">
        <v>18</v>
      </c>
      <c r="H18" s="144"/>
      <c r="I18" s="144"/>
      <c r="J18" s="144"/>
      <c r="K18" s="144"/>
      <c r="L18" s="144"/>
      <c r="M18" s="144"/>
      <c r="N18" s="18" t="s">
        <v>9</v>
      </c>
      <c r="O18" s="18" t="s">
        <v>47</v>
      </c>
      <c r="P18" s="144"/>
    </row>
    <row r="19" s="51" customFormat="1" ht="49" customHeight="1" spans="1:16">
      <c r="A19" s="148"/>
      <c r="B19" s="149"/>
      <c r="C19" s="150"/>
      <c r="D19" s="151" t="s">
        <v>10</v>
      </c>
      <c r="E19" s="152"/>
      <c r="F19" s="152"/>
      <c r="G19" s="25">
        <f>SUM(G20:G42)</f>
        <v>85.88</v>
      </c>
      <c r="H19" s="149"/>
      <c r="I19" s="149"/>
      <c r="J19" s="149"/>
      <c r="K19" s="149"/>
      <c r="L19" s="149"/>
      <c r="M19" s="149"/>
      <c r="N19" s="149"/>
      <c r="O19" s="149"/>
      <c r="P19" s="161" t="s">
        <v>14</v>
      </c>
    </row>
    <row r="20" s="51" customFormat="1" customHeight="1" spans="1:17">
      <c r="A20" s="153" t="s">
        <v>43</v>
      </c>
      <c r="B20" s="17" t="s">
        <v>13</v>
      </c>
      <c r="C20" s="17" t="s">
        <v>73</v>
      </c>
      <c r="D20" s="17" t="s">
        <v>74</v>
      </c>
      <c r="E20" s="154">
        <v>2019</v>
      </c>
      <c r="F20" s="17" t="s">
        <v>75</v>
      </c>
      <c r="G20" s="155">
        <v>5.8</v>
      </c>
      <c r="H20" s="149"/>
      <c r="I20" s="149"/>
      <c r="J20" s="149"/>
      <c r="K20" s="149"/>
      <c r="L20" s="149"/>
      <c r="M20" s="149"/>
      <c r="N20" s="18" t="s">
        <v>9</v>
      </c>
      <c r="O20" s="18" t="s">
        <v>47</v>
      </c>
      <c r="P20" s="161"/>
      <c r="Q20" s="162"/>
    </row>
    <row r="21" s="51" customFormat="1" customHeight="1" spans="1:17">
      <c r="A21" s="153" t="s">
        <v>43</v>
      </c>
      <c r="B21" s="17" t="s">
        <v>13</v>
      </c>
      <c r="C21" s="17" t="s">
        <v>76</v>
      </c>
      <c r="D21" s="17" t="s">
        <v>77</v>
      </c>
      <c r="E21" s="154">
        <v>2019</v>
      </c>
      <c r="F21" s="17" t="s">
        <v>78</v>
      </c>
      <c r="G21" s="155">
        <v>0.84</v>
      </c>
      <c r="H21" s="149"/>
      <c r="I21" s="149"/>
      <c r="J21" s="149"/>
      <c r="K21" s="149"/>
      <c r="L21" s="149"/>
      <c r="M21" s="149"/>
      <c r="N21" s="18" t="s">
        <v>9</v>
      </c>
      <c r="O21" s="18" t="s">
        <v>47</v>
      </c>
      <c r="P21" s="149"/>
      <c r="Q21" s="162"/>
    </row>
    <row r="22" s="51" customFormat="1" customHeight="1" spans="1:17">
      <c r="A22" s="153" t="s">
        <v>43</v>
      </c>
      <c r="B22" s="17" t="s">
        <v>13</v>
      </c>
      <c r="C22" s="17" t="s">
        <v>79</v>
      </c>
      <c r="D22" s="17" t="s">
        <v>80</v>
      </c>
      <c r="E22" s="154">
        <v>2019</v>
      </c>
      <c r="F22" s="17" t="s">
        <v>81</v>
      </c>
      <c r="G22" s="155">
        <v>4.2</v>
      </c>
      <c r="H22" s="149"/>
      <c r="I22" s="149"/>
      <c r="J22" s="149"/>
      <c r="K22" s="149"/>
      <c r="L22" s="149"/>
      <c r="M22" s="149"/>
      <c r="N22" s="18" t="s">
        <v>9</v>
      </c>
      <c r="O22" s="18" t="s">
        <v>47</v>
      </c>
      <c r="P22" s="149"/>
      <c r="Q22" s="162"/>
    </row>
    <row r="23" s="51" customFormat="1" customHeight="1" spans="1:17">
      <c r="A23" s="153" t="s">
        <v>43</v>
      </c>
      <c r="B23" s="17" t="s">
        <v>13</v>
      </c>
      <c r="C23" s="17" t="s">
        <v>82</v>
      </c>
      <c r="D23" s="17" t="s">
        <v>83</v>
      </c>
      <c r="E23" s="154">
        <v>2019</v>
      </c>
      <c r="F23" s="17" t="s">
        <v>84</v>
      </c>
      <c r="G23" s="155">
        <v>4.32</v>
      </c>
      <c r="H23" s="149"/>
      <c r="I23" s="149"/>
      <c r="J23" s="149"/>
      <c r="K23" s="149"/>
      <c r="L23" s="149"/>
      <c r="M23" s="149"/>
      <c r="N23" s="18" t="s">
        <v>9</v>
      </c>
      <c r="O23" s="18" t="s">
        <v>47</v>
      </c>
      <c r="P23" s="149"/>
      <c r="Q23" s="162"/>
    </row>
    <row r="24" customHeight="1" spans="1:17">
      <c r="A24" s="153" t="s">
        <v>43</v>
      </c>
      <c r="B24" s="17" t="s">
        <v>13</v>
      </c>
      <c r="C24" s="17" t="s">
        <v>85</v>
      </c>
      <c r="D24" s="17" t="s">
        <v>86</v>
      </c>
      <c r="E24" s="154">
        <v>2019</v>
      </c>
      <c r="F24" s="17" t="s">
        <v>87</v>
      </c>
      <c r="G24" s="155">
        <v>2.46</v>
      </c>
      <c r="H24" s="149"/>
      <c r="I24" s="149"/>
      <c r="J24" s="149"/>
      <c r="K24" s="149"/>
      <c r="L24" s="149"/>
      <c r="M24" s="149"/>
      <c r="N24" s="18" t="s">
        <v>9</v>
      </c>
      <c r="O24" s="18" t="s">
        <v>47</v>
      </c>
      <c r="P24" s="149"/>
      <c r="Q24" s="162"/>
    </row>
    <row r="25" customHeight="1" spans="1:17">
      <c r="A25" s="153" t="s">
        <v>43</v>
      </c>
      <c r="B25" s="17" t="s">
        <v>13</v>
      </c>
      <c r="C25" s="17" t="s">
        <v>88</v>
      </c>
      <c r="D25" s="17" t="s">
        <v>89</v>
      </c>
      <c r="E25" s="154">
        <v>2019</v>
      </c>
      <c r="F25" s="17" t="s">
        <v>90</v>
      </c>
      <c r="G25" s="155">
        <v>2.1</v>
      </c>
      <c r="H25" s="149"/>
      <c r="I25" s="149"/>
      <c r="J25" s="149"/>
      <c r="K25" s="149"/>
      <c r="L25" s="149"/>
      <c r="M25" s="149"/>
      <c r="N25" s="18" t="s">
        <v>9</v>
      </c>
      <c r="O25" s="18" t="s">
        <v>47</v>
      </c>
      <c r="P25" s="149"/>
      <c r="Q25" s="162"/>
    </row>
    <row r="26" customHeight="1" spans="1:17">
      <c r="A26" s="153" t="s">
        <v>43</v>
      </c>
      <c r="B26" s="17" t="s">
        <v>13</v>
      </c>
      <c r="C26" s="17" t="s">
        <v>91</v>
      </c>
      <c r="D26" s="17" t="s">
        <v>92</v>
      </c>
      <c r="E26" s="154">
        <v>2019</v>
      </c>
      <c r="F26" s="17" t="s">
        <v>93</v>
      </c>
      <c r="G26" s="155">
        <v>12.8</v>
      </c>
      <c r="H26" s="149"/>
      <c r="I26" s="149"/>
      <c r="J26" s="149"/>
      <c r="K26" s="149"/>
      <c r="L26" s="149"/>
      <c r="M26" s="149"/>
      <c r="N26" s="18" t="s">
        <v>9</v>
      </c>
      <c r="O26" s="18" t="s">
        <v>47</v>
      </c>
      <c r="P26" s="149"/>
      <c r="Q26" s="162"/>
    </row>
    <row r="27" customHeight="1" spans="1:17">
      <c r="A27" s="153" t="s">
        <v>43</v>
      </c>
      <c r="B27" s="17" t="s">
        <v>13</v>
      </c>
      <c r="C27" s="17" t="s">
        <v>94</v>
      </c>
      <c r="D27" s="17" t="s">
        <v>95</v>
      </c>
      <c r="E27" s="154">
        <v>2019</v>
      </c>
      <c r="F27" s="17" t="s">
        <v>96</v>
      </c>
      <c r="G27" s="155">
        <v>1</v>
      </c>
      <c r="H27" s="149"/>
      <c r="I27" s="149"/>
      <c r="J27" s="149"/>
      <c r="K27" s="149"/>
      <c r="L27" s="149"/>
      <c r="M27" s="149"/>
      <c r="N27" s="18" t="s">
        <v>9</v>
      </c>
      <c r="O27" s="18" t="s">
        <v>47</v>
      </c>
      <c r="P27" s="149"/>
      <c r="Q27" s="162"/>
    </row>
    <row r="28" customHeight="1" spans="1:17">
      <c r="A28" s="153" t="s">
        <v>43</v>
      </c>
      <c r="B28" s="17" t="s">
        <v>13</v>
      </c>
      <c r="C28" s="17" t="s">
        <v>97</v>
      </c>
      <c r="D28" s="17" t="s">
        <v>98</v>
      </c>
      <c r="E28" s="154">
        <v>2019</v>
      </c>
      <c r="F28" s="17" t="s">
        <v>99</v>
      </c>
      <c r="G28" s="155">
        <v>4</v>
      </c>
      <c r="H28" s="149"/>
      <c r="I28" s="149"/>
      <c r="J28" s="149"/>
      <c r="K28" s="149"/>
      <c r="L28" s="149"/>
      <c r="M28" s="149"/>
      <c r="N28" s="18" t="s">
        <v>9</v>
      </c>
      <c r="O28" s="18" t="s">
        <v>47</v>
      </c>
      <c r="P28" s="149"/>
      <c r="Q28" s="162"/>
    </row>
    <row r="29" customHeight="1" spans="1:17">
      <c r="A29" s="153" t="s">
        <v>43</v>
      </c>
      <c r="B29" s="17" t="s">
        <v>13</v>
      </c>
      <c r="C29" s="17" t="s">
        <v>100</v>
      </c>
      <c r="D29" s="17" t="s">
        <v>101</v>
      </c>
      <c r="E29" s="154">
        <v>2019</v>
      </c>
      <c r="F29" s="17" t="s">
        <v>102</v>
      </c>
      <c r="G29" s="155">
        <v>1.7</v>
      </c>
      <c r="H29" s="149"/>
      <c r="I29" s="149"/>
      <c r="J29" s="149"/>
      <c r="K29" s="149"/>
      <c r="L29" s="149"/>
      <c r="M29" s="149"/>
      <c r="N29" s="18" t="s">
        <v>9</v>
      </c>
      <c r="O29" s="18" t="s">
        <v>47</v>
      </c>
      <c r="P29" s="149"/>
      <c r="Q29" s="162"/>
    </row>
    <row r="30" customHeight="1" spans="1:17">
      <c r="A30" s="153" t="s">
        <v>43</v>
      </c>
      <c r="B30" s="17" t="s">
        <v>13</v>
      </c>
      <c r="C30" s="17" t="s">
        <v>103</v>
      </c>
      <c r="D30" s="17" t="s">
        <v>104</v>
      </c>
      <c r="E30" s="154">
        <v>2019</v>
      </c>
      <c r="F30" s="17" t="s">
        <v>105</v>
      </c>
      <c r="G30" s="155">
        <v>1.3</v>
      </c>
      <c r="H30" s="149"/>
      <c r="I30" s="149"/>
      <c r="J30" s="149"/>
      <c r="K30" s="149"/>
      <c r="L30" s="149"/>
      <c r="M30" s="149"/>
      <c r="N30" s="18" t="s">
        <v>9</v>
      </c>
      <c r="O30" s="18" t="s">
        <v>47</v>
      </c>
      <c r="P30" s="149"/>
      <c r="Q30" s="162"/>
    </row>
    <row r="31" customHeight="1" spans="1:17">
      <c r="A31" s="153" t="s">
        <v>43</v>
      </c>
      <c r="B31" s="17" t="s">
        <v>13</v>
      </c>
      <c r="C31" s="17" t="s">
        <v>106</v>
      </c>
      <c r="D31" s="17" t="s">
        <v>95</v>
      </c>
      <c r="E31" s="154">
        <v>2019</v>
      </c>
      <c r="F31" s="17" t="s">
        <v>107</v>
      </c>
      <c r="G31" s="155">
        <v>4</v>
      </c>
      <c r="H31" s="149"/>
      <c r="I31" s="149"/>
      <c r="J31" s="149"/>
      <c r="K31" s="149"/>
      <c r="L31" s="149"/>
      <c r="M31" s="149"/>
      <c r="N31" s="18" t="s">
        <v>9</v>
      </c>
      <c r="O31" s="18" t="s">
        <v>47</v>
      </c>
      <c r="P31" s="149"/>
      <c r="Q31" s="162"/>
    </row>
    <row r="32" customHeight="1" spans="1:17">
      <c r="A32" s="153" t="s">
        <v>43</v>
      </c>
      <c r="B32" s="17" t="s">
        <v>13</v>
      </c>
      <c r="C32" s="17" t="s">
        <v>108</v>
      </c>
      <c r="D32" s="17" t="s">
        <v>109</v>
      </c>
      <c r="E32" s="154">
        <v>2019</v>
      </c>
      <c r="F32" s="17" t="s">
        <v>110</v>
      </c>
      <c r="G32" s="155">
        <v>1</v>
      </c>
      <c r="H32" s="149"/>
      <c r="I32" s="149"/>
      <c r="J32" s="149"/>
      <c r="K32" s="149"/>
      <c r="L32" s="149"/>
      <c r="M32" s="149"/>
      <c r="N32" s="18" t="s">
        <v>9</v>
      </c>
      <c r="O32" s="18" t="s">
        <v>47</v>
      </c>
      <c r="P32" s="149"/>
      <c r="Q32" s="162"/>
    </row>
    <row r="33" customHeight="1" spans="1:17">
      <c r="A33" s="153" t="s">
        <v>43</v>
      </c>
      <c r="B33" s="17" t="s">
        <v>13</v>
      </c>
      <c r="C33" s="17" t="s">
        <v>111</v>
      </c>
      <c r="D33" s="17" t="s">
        <v>112</v>
      </c>
      <c r="E33" s="154">
        <v>2019</v>
      </c>
      <c r="F33" s="17" t="s">
        <v>78</v>
      </c>
      <c r="G33" s="155">
        <v>5.6</v>
      </c>
      <c r="H33" s="149"/>
      <c r="I33" s="149"/>
      <c r="J33" s="149"/>
      <c r="K33" s="149"/>
      <c r="L33" s="149"/>
      <c r="M33" s="149"/>
      <c r="N33" s="18" t="s">
        <v>9</v>
      </c>
      <c r="O33" s="18" t="s">
        <v>47</v>
      </c>
      <c r="P33" s="149"/>
      <c r="Q33" s="162"/>
    </row>
    <row r="34" customHeight="1" spans="1:17">
      <c r="A34" s="153" t="s">
        <v>43</v>
      </c>
      <c r="B34" s="17" t="s">
        <v>13</v>
      </c>
      <c r="C34" s="17" t="s">
        <v>113</v>
      </c>
      <c r="D34" s="17" t="s">
        <v>114</v>
      </c>
      <c r="E34" s="154">
        <v>2019</v>
      </c>
      <c r="F34" s="17" t="s">
        <v>93</v>
      </c>
      <c r="G34" s="155">
        <v>0.94</v>
      </c>
      <c r="H34" s="149"/>
      <c r="I34" s="149"/>
      <c r="J34" s="149"/>
      <c r="K34" s="149"/>
      <c r="L34" s="149"/>
      <c r="M34" s="149"/>
      <c r="N34" s="18" t="s">
        <v>9</v>
      </c>
      <c r="O34" s="18" t="s">
        <v>47</v>
      </c>
      <c r="P34" s="149"/>
      <c r="Q34" s="162"/>
    </row>
    <row r="35" customHeight="1" spans="1:17">
      <c r="A35" s="153" t="s">
        <v>43</v>
      </c>
      <c r="B35" s="17" t="s">
        <v>13</v>
      </c>
      <c r="C35" s="17" t="s">
        <v>115</v>
      </c>
      <c r="D35" s="17" t="s">
        <v>116</v>
      </c>
      <c r="E35" s="154">
        <v>2019</v>
      </c>
      <c r="F35" s="17" t="s">
        <v>117</v>
      </c>
      <c r="G35" s="155">
        <v>0.48</v>
      </c>
      <c r="H35" s="149"/>
      <c r="I35" s="149"/>
      <c r="J35" s="149"/>
      <c r="K35" s="149"/>
      <c r="L35" s="149"/>
      <c r="M35" s="149"/>
      <c r="N35" s="18" t="s">
        <v>9</v>
      </c>
      <c r="O35" s="18" t="s">
        <v>47</v>
      </c>
      <c r="P35" s="149"/>
      <c r="Q35" s="162"/>
    </row>
    <row r="36" customHeight="1" spans="1:17">
      <c r="A36" s="153" t="s">
        <v>43</v>
      </c>
      <c r="B36" s="17" t="s">
        <v>13</v>
      </c>
      <c r="C36" s="17" t="s">
        <v>118</v>
      </c>
      <c r="D36" s="17" t="s">
        <v>119</v>
      </c>
      <c r="E36" s="154">
        <v>2019</v>
      </c>
      <c r="F36" s="17" t="s">
        <v>120</v>
      </c>
      <c r="G36" s="155">
        <v>5.36</v>
      </c>
      <c r="H36" s="149"/>
      <c r="I36" s="149"/>
      <c r="J36" s="149"/>
      <c r="K36" s="149"/>
      <c r="L36" s="149"/>
      <c r="M36" s="149"/>
      <c r="N36" s="18" t="s">
        <v>9</v>
      </c>
      <c r="O36" s="18" t="s">
        <v>47</v>
      </c>
      <c r="P36" s="149"/>
      <c r="Q36" s="162"/>
    </row>
    <row r="37" customHeight="1" spans="1:17">
      <c r="A37" s="153" t="s">
        <v>43</v>
      </c>
      <c r="B37" s="17" t="s">
        <v>13</v>
      </c>
      <c r="C37" s="17" t="s">
        <v>121</v>
      </c>
      <c r="D37" s="17" t="s">
        <v>122</v>
      </c>
      <c r="E37" s="154">
        <v>2019</v>
      </c>
      <c r="F37" s="17" t="s">
        <v>117</v>
      </c>
      <c r="G37" s="155">
        <v>4.4</v>
      </c>
      <c r="H37" s="149"/>
      <c r="I37" s="149"/>
      <c r="J37" s="149"/>
      <c r="K37" s="149"/>
      <c r="L37" s="149"/>
      <c r="M37" s="149"/>
      <c r="N37" s="18" t="s">
        <v>9</v>
      </c>
      <c r="O37" s="18" t="s">
        <v>47</v>
      </c>
      <c r="P37" s="149"/>
      <c r="Q37" s="162"/>
    </row>
    <row r="38" customHeight="1" spans="1:17">
      <c r="A38" s="153" t="s">
        <v>43</v>
      </c>
      <c r="B38" s="17" t="s">
        <v>13</v>
      </c>
      <c r="C38" s="17" t="s">
        <v>123</v>
      </c>
      <c r="D38" s="17" t="s">
        <v>124</v>
      </c>
      <c r="E38" s="154">
        <v>2019</v>
      </c>
      <c r="F38" s="17" t="s">
        <v>125</v>
      </c>
      <c r="G38" s="155">
        <v>4.8</v>
      </c>
      <c r="H38" s="149"/>
      <c r="I38" s="149"/>
      <c r="J38" s="149"/>
      <c r="K38" s="149"/>
      <c r="L38" s="149"/>
      <c r="M38" s="149"/>
      <c r="N38" s="18" t="s">
        <v>9</v>
      </c>
      <c r="O38" s="18" t="s">
        <v>47</v>
      </c>
      <c r="P38" s="149"/>
      <c r="Q38" s="162"/>
    </row>
    <row r="39" customHeight="1" spans="1:17">
      <c r="A39" s="153" t="s">
        <v>43</v>
      </c>
      <c r="B39" s="17" t="s">
        <v>13</v>
      </c>
      <c r="C39" s="17" t="s">
        <v>126</v>
      </c>
      <c r="D39" s="17" t="s">
        <v>127</v>
      </c>
      <c r="E39" s="154">
        <v>2019</v>
      </c>
      <c r="F39" s="17" t="s">
        <v>128</v>
      </c>
      <c r="G39" s="155">
        <v>7.02</v>
      </c>
      <c r="H39" s="149"/>
      <c r="I39" s="149"/>
      <c r="J39" s="149"/>
      <c r="K39" s="149"/>
      <c r="L39" s="149"/>
      <c r="M39" s="149"/>
      <c r="N39" s="18" t="s">
        <v>9</v>
      </c>
      <c r="O39" s="18" t="s">
        <v>47</v>
      </c>
      <c r="P39" s="149"/>
      <c r="Q39" s="162"/>
    </row>
    <row r="40" customHeight="1" spans="1:17">
      <c r="A40" s="153" t="s">
        <v>43</v>
      </c>
      <c r="B40" s="17" t="s">
        <v>13</v>
      </c>
      <c r="C40" s="17" t="s">
        <v>129</v>
      </c>
      <c r="D40" s="17" t="s">
        <v>130</v>
      </c>
      <c r="E40" s="154">
        <v>2019</v>
      </c>
      <c r="F40" s="17" t="s">
        <v>131</v>
      </c>
      <c r="G40" s="155">
        <v>3</v>
      </c>
      <c r="H40" s="149"/>
      <c r="I40" s="149"/>
      <c r="J40" s="149"/>
      <c r="K40" s="149"/>
      <c r="L40" s="149"/>
      <c r="M40" s="149"/>
      <c r="N40" s="18" t="s">
        <v>9</v>
      </c>
      <c r="O40" s="18" t="s">
        <v>47</v>
      </c>
      <c r="P40" s="149"/>
      <c r="Q40" s="162"/>
    </row>
    <row r="41" customHeight="1" spans="1:17">
      <c r="A41" s="153" t="s">
        <v>43</v>
      </c>
      <c r="B41" s="17" t="s">
        <v>13</v>
      </c>
      <c r="C41" s="17" t="s">
        <v>132</v>
      </c>
      <c r="D41" s="17" t="s">
        <v>133</v>
      </c>
      <c r="E41" s="154">
        <v>2019</v>
      </c>
      <c r="F41" s="17" t="s">
        <v>117</v>
      </c>
      <c r="G41" s="155">
        <v>3</v>
      </c>
      <c r="H41" s="149"/>
      <c r="I41" s="149"/>
      <c r="J41" s="149"/>
      <c r="K41" s="149"/>
      <c r="L41" s="149"/>
      <c r="M41" s="149"/>
      <c r="N41" s="18" t="s">
        <v>9</v>
      </c>
      <c r="O41" s="18" t="s">
        <v>47</v>
      </c>
      <c r="P41" s="149"/>
      <c r="Q41" s="162"/>
    </row>
    <row r="42" customHeight="1" spans="1:17">
      <c r="A42" s="153" t="s">
        <v>43</v>
      </c>
      <c r="B42" s="17" t="s">
        <v>13</v>
      </c>
      <c r="C42" s="17" t="s">
        <v>134</v>
      </c>
      <c r="D42" s="17" t="s">
        <v>135</v>
      </c>
      <c r="E42" s="154">
        <v>2019</v>
      </c>
      <c r="F42" s="17" t="s">
        <v>117</v>
      </c>
      <c r="G42" s="155">
        <v>5.76</v>
      </c>
      <c r="H42" s="149"/>
      <c r="I42" s="149"/>
      <c r="J42" s="149"/>
      <c r="K42" s="149"/>
      <c r="L42" s="149"/>
      <c r="M42" s="149"/>
      <c r="N42" s="18" t="s">
        <v>9</v>
      </c>
      <c r="O42" s="18" t="s">
        <v>47</v>
      </c>
      <c r="P42" s="149"/>
      <c r="Q42" s="162"/>
    </row>
  </sheetData>
  <mergeCells count="17">
    <mergeCell ref="A1:B1"/>
    <mergeCell ref="A2:P2"/>
    <mergeCell ref="G3:L3"/>
    <mergeCell ref="H4:K4"/>
    <mergeCell ref="A6:F6"/>
    <mergeCell ref="A7:F7"/>
    <mergeCell ref="A3:A5"/>
    <mergeCell ref="B3:B5"/>
    <mergeCell ref="C3:C5"/>
    <mergeCell ref="D3:D5"/>
    <mergeCell ref="E3:E5"/>
    <mergeCell ref="F3:F5"/>
    <mergeCell ref="G4:G5"/>
    <mergeCell ref="M3:M4"/>
    <mergeCell ref="N3:N4"/>
    <mergeCell ref="O3:O4"/>
    <mergeCell ref="P3:P4"/>
  </mergeCells>
  <pageMargins left="0.751388888888889" right="0.751388888888889" top="1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tabSelected="1" topLeftCell="A10" workbookViewId="0">
      <selection activeCell="G15" sqref="G15"/>
    </sheetView>
  </sheetViews>
  <sheetFormatPr defaultColWidth="9" defaultRowHeight="14.25"/>
  <cols>
    <col min="1" max="1" width="9.75" style="1" customWidth="1"/>
    <col min="2" max="2" width="9.5" style="1" customWidth="1"/>
    <col min="3" max="3" width="9" style="1"/>
    <col min="4" max="4" width="14.125" style="1" customWidth="1"/>
    <col min="5" max="5" width="6.75" style="1" customWidth="1"/>
    <col min="6" max="6" width="12.625" style="1" customWidth="1"/>
    <col min="7" max="7" width="9" style="1"/>
    <col min="8" max="8" width="5.5" style="1" customWidth="1"/>
    <col min="9" max="10" width="5.25" style="1" customWidth="1"/>
    <col min="11" max="11" width="5.125" style="1" customWidth="1"/>
    <col min="12" max="12" width="5.375" style="1" customWidth="1"/>
    <col min="13" max="13" width="5.5" style="1" customWidth="1"/>
    <col min="14" max="14" width="7.625" style="1" customWidth="1"/>
    <col min="15" max="15" width="5" style="1" customWidth="1"/>
    <col min="16" max="16" width="9.875" style="1" customWidth="1"/>
    <col min="17" max="16384" width="9" style="1"/>
  </cols>
  <sheetData>
    <row r="1" s="98" customFormat="1" ht="23" customHeight="1" spans="1:15">
      <c r="A1" s="4" t="s">
        <v>136</v>
      </c>
      <c r="B1" s="5"/>
      <c r="C1" s="103"/>
      <c r="D1" s="104"/>
      <c r="E1" s="105"/>
      <c r="F1" s="103"/>
      <c r="G1" s="106"/>
      <c r="H1" s="106"/>
      <c r="I1" s="106"/>
      <c r="J1" s="106"/>
      <c r="K1" s="106"/>
      <c r="L1" s="106"/>
      <c r="M1" s="106"/>
      <c r="N1" s="103"/>
      <c r="O1" s="118"/>
    </row>
    <row r="2" s="98" customFormat="1" ht="33" customHeight="1" spans="1:16">
      <c r="A2" s="52" t="s">
        <v>137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="98" customFormat="1" ht="28" customHeight="1" spans="1:16">
      <c r="A3" s="53" t="s">
        <v>27</v>
      </c>
      <c r="B3" s="53" t="s">
        <v>28</v>
      </c>
      <c r="C3" s="53" t="s">
        <v>29</v>
      </c>
      <c r="D3" s="53" t="s">
        <v>30</v>
      </c>
      <c r="E3" s="54" t="s">
        <v>31</v>
      </c>
      <c r="F3" s="53" t="s">
        <v>32</v>
      </c>
      <c r="G3" s="55" t="s">
        <v>6</v>
      </c>
      <c r="H3" s="55"/>
      <c r="I3" s="55"/>
      <c r="J3" s="55"/>
      <c r="K3" s="55"/>
      <c r="L3" s="55"/>
      <c r="M3" s="53" t="s">
        <v>33</v>
      </c>
      <c r="N3" s="53" t="s">
        <v>3</v>
      </c>
      <c r="O3" s="53" t="s">
        <v>35</v>
      </c>
      <c r="P3" s="62" t="s">
        <v>7</v>
      </c>
    </row>
    <row r="4" s="98" customFormat="1" ht="27" customHeight="1" spans="1:16">
      <c r="A4" s="53"/>
      <c r="B4" s="53"/>
      <c r="C4" s="53"/>
      <c r="D4" s="53"/>
      <c r="E4" s="54"/>
      <c r="F4" s="53"/>
      <c r="G4" s="55" t="s">
        <v>36</v>
      </c>
      <c r="H4" s="55" t="s">
        <v>37</v>
      </c>
      <c r="I4" s="55"/>
      <c r="J4" s="55"/>
      <c r="K4" s="55"/>
      <c r="L4" s="55"/>
      <c r="M4" s="53"/>
      <c r="N4" s="53"/>
      <c r="O4" s="53"/>
      <c r="P4" s="62"/>
    </row>
    <row r="5" s="98" customFormat="1" ht="24" customHeight="1" spans="1:16">
      <c r="A5" s="53"/>
      <c r="B5" s="53"/>
      <c r="C5" s="53"/>
      <c r="D5" s="53"/>
      <c r="E5" s="54"/>
      <c r="F5" s="53"/>
      <c r="G5" s="55"/>
      <c r="H5" s="53" t="s">
        <v>38</v>
      </c>
      <c r="I5" s="53" t="s">
        <v>39</v>
      </c>
      <c r="J5" s="53" t="s">
        <v>40</v>
      </c>
      <c r="K5" s="53" t="s">
        <v>41</v>
      </c>
      <c r="L5" s="53" t="s">
        <v>10</v>
      </c>
      <c r="M5" s="53"/>
      <c r="N5" s="53"/>
      <c r="O5" s="53"/>
      <c r="P5" s="119"/>
    </row>
    <row r="6" s="98" customFormat="1" ht="27" customHeight="1" spans="1:16">
      <c r="A6" s="53" t="s">
        <v>42</v>
      </c>
      <c r="B6" s="53"/>
      <c r="C6" s="53"/>
      <c r="D6" s="53"/>
      <c r="E6" s="53"/>
      <c r="F6" s="53"/>
      <c r="G6" s="55">
        <f>SUM(G7+G11+G19)</f>
        <v>439.4</v>
      </c>
      <c r="H6" s="74"/>
      <c r="I6" s="74"/>
      <c r="J6" s="74"/>
      <c r="K6" s="74"/>
      <c r="L6" s="53"/>
      <c r="M6" s="53"/>
      <c r="N6" s="53"/>
      <c r="O6" s="53"/>
      <c r="P6" s="119"/>
    </row>
    <row r="7" s="98" customFormat="1" ht="25" customHeight="1" spans="1:16">
      <c r="A7" s="53"/>
      <c r="B7" s="53"/>
      <c r="C7" s="53"/>
      <c r="D7" s="53" t="s">
        <v>10</v>
      </c>
      <c r="E7" s="53"/>
      <c r="F7" s="53"/>
      <c r="G7" s="55">
        <f>SUM(G8:G10)</f>
        <v>13.6</v>
      </c>
      <c r="H7" s="74"/>
      <c r="I7" s="74"/>
      <c r="J7" s="74"/>
      <c r="K7" s="74"/>
      <c r="L7" s="53"/>
      <c r="M7" s="53"/>
      <c r="N7" s="53"/>
      <c r="O7" s="53"/>
      <c r="P7" s="119"/>
    </row>
    <row r="8" s="99" customFormat="1" ht="45" customHeight="1" spans="1:17">
      <c r="A8" s="34" t="s">
        <v>138</v>
      </c>
      <c r="B8" s="34" t="s">
        <v>139</v>
      </c>
      <c r="C8" s="107" t="s">
        <v>140</v>
      </c>
      <c r="D8" s="34" t="s">
        <v>141</v>
      </c>
      <c r="E8" s="34" t="s">
        <v>142</v>
      </c>
      <c r="F8" s="34" t="s">
        <v>143</v>
      </c>
      <c r="G8" s="34">
        <v>0.85</v>
      </c>
      <c r="H8" s="34"/>
      <c r="I8" s="112"/>
      <c r="J8" s="112"/>
      <c r="K8" s="112"/>
      <c r="L8" s="120"/>
      <c r="M8" s="120"/>
      <c r="N8" s="34" t="s">
        <v>15</v>
      </c>
      <c r="O8" s="34" t="s">
        <v>47</v>
      </c>
      <c r="P8" s="89" t="s">
        <v>144</v>
      </c>
      <c r="Q8" s="124"/>
    </row>
    <row r="9" s="100" customFormat="1" ht="45" customHeight="1" spans="1:17">
      <c r="A9" s="34" t="s">
        <v>138</v>
      </c>
      <c r="B9" s="34" t="s">
        <v>145</v>
      </c>
      <c r="C9" s="108" t="s">
        <v>146</v>
      </c>
      <c r="D9" s="34" t="s">
        <v>147</v>
      </c>
      <c r="E9" s="34" t="s">
        <v>142</v>
      </c>
      <c r="F9" s="34" t="s">
        <v>148</v>
      </c>
      <c r="G9" s="34">
        <v>7.25</v>
      </c>
      <c r="H9" s="34"/>
      <c r="I9" s="112"/>
      <c r="J9" s="112"/>
      <c r="K9" s="112"/>
      <c r="L9" s="120"/>
      <c r="M9" s="120"/>
      <c r="N9" s="34" t="s">
        <v>15</v>
      </c>
      <c r="O9" s="34" t="s">
        <v>47</v>
      </c>
      <c r="P9" s="89" t="s">
        <v>144</v>
      </c>
      <c r="Q9" s="125"/>
    </row>
    <row r="10" s="100" customFormat="1" ht="33" customHeight="1" spans="1:17">
      <c r="A10" s="34" t="s">
        <v>43</v>
      </c>
      <c r="B10" s="18" t="s">
        <v>11</v>
      </c>
      <c r="C10" s="108" t="s">
        <v>149</v>
      </c>
      <c r="D10" s="21" t="s">
        <v>150</v>
      </c>
      <c r="E10" s="34" t="s">
        <v>142</v>
      </c>
      <c r="F10" s="34"/>
      <c r="G10" s="34">
        <v>5.5</v>
      </c>
      <c r="H10" s="34"/>
      <c r="I10" s="112"/>
      <c r="J10" s="112"/>
      <c r="K10" s="112"/>
      <c r="L10" s="120"/>
      <c r="M10" s="120"/>
      <c r="N10" s="34" t="s">
        <v>15</v>
      </c>
      <c r="O10" s="34" t="s">
        <v>47</v>
      </c>
      <c r="P10" s="89" t="s">
        <v>144</v>
      </c>
      <c r="Q10" s="125"/>
    </row>
    <row r="11" s="100" customFormat="1" ht="28" customHeight="1" spans="1:17">
      <c r="A11" s="34"/>
      <c r="B11" s="34"/>
      <c r="C11" s="108"/>
      <c r="D11" s="109" t="s">
        <v>10</v>
      </c>
      <c r="E11" s="34"/>
      <c r="F11" s="34"/>
      <c r="G11" s="109">
        <f>SUM(G12:G18)</f>
        <v>351.8</v>
      </c>
      <c r="H11" s="34"/>
      <c r="I11" s="112"/>
      <c r="J11" s="112"/>
      <c r="K11" s="112"/>
      <c r="L11" s="120"/>
      <c r="M11" s="120"/>
      <c r="N11" s="34"/>
      <c r="O11" s="34"/>
      <c r="P11" s="89"/>
      <c r="Q11" s="125"/>
    </row>
    <row r="12" s="100" customFormat="1" ht="45" customHeight="1" spans="1:17">
      <c r="A12" s="20" t="s">
        <v>43</v>
      </c>
      <c r="B12" s="18" t="s">
        <v>11</v>
      </c>
      <c r="C12" s="30" t="s">
        <v>151</v>
      </c>
      <c r="D12" s="32" t="s">
        <v>152</v>
      </c>
      <c r="E12" s="18">
        <v>2019</v>
      </c>
      <c r="F12" s="18" t="s">
        <v>153</v>
      </c>
      <c r="G12" s="18">
        <v>2.93</v>
      </c>
      <c r="H12" s="110"/>
      <c r="I12" s="121"/>
      <c r="J12" s="121"/>
      <c r="K12" s="121"/>
      <c r="L12" s="121"/>
      <c r="M12" s="121"/>
      <c r="N12" s="20" t="s">
        <v>15</v>
      </c>
      <c r="O12" s="34" t="s">
        <v>154</v>
      </c>
      <c r="P12" s="122" t="s">
        <v>155</v>
      </c>
      <c r="Q12" s="125"/>
    </row>
    <row r="13" s="100" customFormat="1" ht="45" customHeight="1" spans="1:17">
      <c r="A13" s="20" t="s">
        <v>43</v>
      </c>
      <c r="B13" s="18" t="s">
        <v>11</v>
      </c>
      <c r="C13" s="75" t="s">
        <v>156</v>
      </c>
      <c r="D13" s="32" t="s">
        <v>157</v>
      </c>
      <c r="E13" s="111">
        <v>2019</v>
      </c>
      <c r="F13" s="18" t="s">
        <v>158</v>
      </c>
      <c r="G13" s="18">
        <v>60</v>
      </c>
      <c r="H13" s="110"/>
      <c r="I13" s="121"/>
      <c r="J13" s="121"/>
      <c r="K13" s="121"/>
      <c r="L13" s="121"/>
      <c r="M13" s="121"/>
      <c r="N13" s="20" t="s">
        <v>15</v>
      </c>
      <c r="O13" s="18" t="s">
        <v>47</v>
      </c>
      <c r="P13" s="122"/>
      <c r="Q13" s="125"/>
    </row>
    <row r="14" s="101" customFormat="1" ht="49" customHeight="1" spans="1:16">
      <c r="A14" s="112" t="s">
        <v>43</v>
      </c>
      <c r="B14" s="18" t="s">
        <v>11</v>
      </c>
      <c r="C14" s="21" t="s">
        <v>159</v>
      </c>
      <c r="D14" s="18" t="s">
        <v>160</v>
      </c>
      <c r="E14" s="22">
        <v>2019</v>
      </c>
      <c r="F14" s="34" t="s">
        <v>161</v>
      </c>
      <c r="G14" s="22">
        <v>51</v>
      </c>
      <c r="H14" s="113"/>
      <c r="I14" s="113"/>
      <c r="J14" s="113"/>
      <c r="K14" s="113"/>
      <c r="L14" s="113"/>
      <c r="M14" s="113"/>
      <c r="N14" s="34" t="s">
        <v>15</v>
      </c>
      <c r="O14" s="34" t="s">
        <v>47</v>
      </c>
      <c r="P14" s="123"/>
    </row>
    <row r="15" ht="41" customHeight="1" spans="1:16">
      <c r="A15" s="20" t="s">
        <v>43</v>
      </c>
      <c r="B15" s="18" t="s">
        <v>11</v>
      </c>
      <c r="C15" s="34" t="s">
        <v>162</v>
      </c>
      <c r="D15" s="18" t="s">
        <v>163</v>
      </c>
      <c r="E15" s="22">
        <v>2019</v>
      </c>
      <c r="F15" s="18" t="s">
        <v>164</v>
      </c>
      <c r="G15" s="18">
        <v>48</v>
      </c>
      <c r="H15" s="114"/>
      <c r="I15" s="114"/>
      <c r="J15" s="114"/>
      <c r="K15" s="114"/>
      <c r="L15" s="114"/>
      <c r="M15" s="114"/>
      <c r="N15" s="18" t="s">
        <v>15</v>
      </c>
      <c r="O15" s="18" t="s">
        <v>47</v>
      </c>
      <c r="P15" s="114"/>
    </row>
    <row r="16" ht="44" customHeight="1" spans="1:16">
      <c r="A16" s="20" t="s">
        <v>43</v>
      </c>
      <c r="B16" s="18" t="s">
        <v>11</v>
      </c>
      <c r="C16" s="83"/>
      <c r="D16" s="18" t="s">
        <v>165</v>
      </c>
      <c r="E16" s="22">
        <v>2019</v>
      </c>
      <c r="F16" s="18" t="s">
        <v>164</v>
      </c>
      <c r="G16" s="18">
        <v>120</v>
      </c>
      <c r="H16" s="114"/>
      <c r="I16" s="114"/>
      <c r="J16" s="114"/>
      <c r="K16" s="114"/>
      <c r="L16" s="114"/>
      <c r="M16" s="114"/>
      <c r="N16" s="18" t="s">
        <v>15</v>
      </c>
      <c r="O16" s="18" t="s">
        <v>47</v>
      </c>
      <c r="P16" s="114"/>
    </row>
    <row r="17" ht="45" customHeight="1" spans="1:16">
      <c r="A17" s="20" t="s">
        <v>43</v>
      </c>
      <c r="B17" s="18" t="s">
        <v>11</v>
      </c>
      <c r="C17" s="18" t="s">
        <v>162</v>
      </c>
      <c r="D17" s="18" t="s">
        <v>166</v>
      </c>
      <c r="E17" s="22">
        <v>2019</v>
      </c>
      <c r="F17" s="18" t="s">
        <v>164</v>
      </c>
      <c r="G17" s="18">
        <v>18.87</v>
      </c>
      <c r="H17" s="114"/>
      <c r="I17" s="114"/>
      <c r="J17" s="114"/>
      <c r="K17" s="114"/>
      <c r="L17" s="114"/>
      <c r="M17" s="114"/>
      <c r="N17" s="18" t="s">
        <v>15</v>
      </c>
      <c r="O17" s="18" t="s">
        <v>47</v>
      </c>
      <c r="P17" s="114"/>
    </row>
    <row r="18" customFormat="1" ht="45" customHeight="1" spans="1:16">
      <c r="A18" s="20" t="s">
        <v>43</v>
      </c>
      <c r="B18" s="18" t="s">
        <v>11</v>
      </c>
      <c r="C18" s="18" t="s">
        <v>167</v>
      </c>
      <c r="D18" s="18" t="s">
        <v>168</v>
      </c>
      <c r="E18" s="18">
        <v>2019</v>
      </c>
      <c r="F18" s="18" t="s">
        <v>169</v>
      </c>
      <c r="G18" s="115">
        <v>51</v>
      </c>
      <c r="H18" s="114"/>
      <c r="I18" s="114"/>
      <c r="J18" s="114"/>
      <c r="K18" s="114"/>
      <c r="L18" s="114"/>
      <c r="M18" s="114"/>
      <c r="N18" s="18" t="s">
        <v>15</v>
      </c>
      <c r="O18" s="18" t="s">
        <v>47</v>
      </c>
      <c r="P18" s="114"/>
    </row>
    <row r="19" s="102" customFormat="1" ht="27" customHeight="1" spans="1:16">
      <c r="A19" s="116"/>
      <c r="B19" s="116"/>
      <c r="C19" s="116"/>
      <c r="D19" s="116" t="s">
        <v>10</v>
      </c>
      <c r="E19" s="116"/>
      <c r="F19" s="116"/>
      <c r="G19" s="116">
        <f>SUM(G20:G25)</f>
        <v>74</v>
      </c>
      <c r="H19" s="116"/>
      <c r="I19" s="116"/>
      <c r="J19" s="116"/>
      <c r="K19" s="116"/>
      <c r="L19" s="116"/>
      <c r="M19" s="116"/>
      <c r="N19" s="116"/>
      <c r="O19" s="116"/>
      <c r="P19" s="116"/>
    </row>
    <row r="20" ht="48" spans="1:16">
      <c r="A20" s="20" t="s">
        <v>43</v>
      </c>
      <c r="B20" s="20" t="s">
        <v>17</v>
      </c>
      <c r="C20" s="117" t="s">
        <v>170</v>
      </c>
      <c r="D20" s="18" t="s">
        <v>171</v>
      </c>
      <c r="E20" s="20">
        <v>2019</v>
      </c>
      <c r="F20" s="18" t="s">
        <v>172</v>
      </c>
      <c r="G20" s="115">
        <v>15</v>
      </c>
      <c r="H20" s="114"/>
      <c r="I20" s="114"/>
      <c r="J20" s="114"/>
      <c r="K20" s="114"/>
      <c r="L20" s="114"/>
      <c r="M20" s="114"/>
      <c r="N20" s="18" t="s">
        <v>15</v>
      </c>
      <c r="O20" s="18" t="s">
        <v>47</v>
      </c>
      <c r="P20" s="114"/>
    </row>
    <row r="21" ht="48" spans="1:16">
      <c r="A21" s="20" t="s">
        <v>43</v>
      </c>
      <c r="B21" s="20" t="s">
        <v>17</v>
      </c>
      <c r="C21" s="117" t="s">
        <v>173</v>
      </c>
      <c r="D21" s="18" t="s">
        <v>171</v>
      </c>
      <c r="E21" s="20">
        <v>2019</v>
      </c>
      <c r="F21" s="18" t="s">
        <v>174</v>
      </c>
      <c r="G21" s="115">
        <v>15</v>
      </c>
      <c r="H21" s="114"/>
      <c r="I21" s="114"/>
      <c r="J21" s="114"/>
      <c r="K21" s="114"/>
      <c r="L21" s="114"/>
      <c r="M21" s="114"/>
      <c r="N21" s="18" t="s">
        <v>15</v>
      </c>
      <c r="O21" s="18" t="s">
        <v>47</v>
      </c>
      <c r="P21" s="114"/>
    </row>
    <row r="22" ht="48" spans="1:16">
      <c r="A22" s="20" t="s">
        <v>43</v>
      </c>
      <c r="B22" s="20" t="s">
        <v>17</v>
      </c>
      <c r="C22" s="117" t="s">
        <v>175</v>
      </c>
      <c r="D22" s="18" t="s">
        <v>171</v>
      </c>
      <c r="E22" s="20">
        <v>2019</v>
      </c>
      <c r="F22" s="18" t="s">
        <v>176</v>
      </c>
      <c r="G22" s="115">
        <v>10</v>
      </c>
      <c r="H22" s="114"/>
      <c r="I22" s="114"/>
      <c r="J22" s="114"/>
      <c r="K22" s="114"/>
      <c r="L22" s="114"/>
      <c r="M22" s="114"/>
      <c r="N22" s="18" t="s">
        <v>15</v>
      </c>
      <c r="O22" s="18" t="s">
        <v>47</v>
      </c>
      <c r="P22" s="114"/>
    </row>
    <row r="23" ht="48" spans="1:16">
      <c r="A23" s="20" t="s">
        <v>43</v>
      </c>
      <c r="B23" s="20" t="s">
        <v>17</v>
      </c>
      <c r="C23" s="117" t="s">
        <v>177</v>
      </c>
      <c r="D23" s="18" t="s">
        <v>171</v>
      </c>
      <c r="E23" s="20">
        <v>2019</v>
      </c>
      <c r="F23" s="18" t="s">
        <v>178</v>
      </c>
      <c r="G23" s="115">
        <v>10</v>
      </c>
      <c r="H23" s="114"/>
      <c r="I23" s="114"/>
      <c r="J23" s="114"/>
      <c r="K23" s="114"/>
      <c r="L23" s="114"/>
      <c r="M23" s="114"/>
      <c r="N23" s="18" t="s">
        <v>15</v>
      </c>
      <c r="O23" s="18" t="s">
        <v>47</v>
      </c>
      <c r="P23" s="114"/>
    </row>
    <row r="24" ht="48" spans="1:16">
      <c r="A24" s="20" t="s">
        <v>43</v>
      </c>
      <c r="B24" s="20" t="s">
        <v>17</v>
      </c>
      <c r="C24" s="117" t="s">
        <v>179</v>
      </c>
      <c r="D24" s="18" t="s">
        <v>171</v>
      </c>
      <c r="E24" s="20">
        <v>2019</v>
      </c>
      <c r="F24" s="18" t="s">
        <v>180</v>
      </c>
      <c r="G24" s="115">
        <v>12</v>
      </c>
      <c r="H24" s="114"/>
      <c r="I24" s="114"/>
      <c r="J24" s="114"/>
      <c r="K24" s="114"/>
      <c r="L24" s="114"/>
      <c r="M24" s="114"/>
      <c r="N24" s="18" t="s">
        <v>15</v>
      </c>
      <c r="O24" s="18" t="s">
        <v>47</v>
      </c>
      <c r="P24" s="114"/>
    </row>
    <row r="25" ht="48" spans="1:16">
      <c r="A25" s="20" t="s">
        <v>43</v>
      </c>
      <c r="B25" s="20" t="s">
        <v>17</v>
      </c>
      <c r="C25" s="117" t="s">
        <v>181</v>
      </c>
      <c r="D25" s="18" t="s">
        <v>171</v>
      </c>
      <c r="E25" s="20">
        <v>2019</v>
      </c>
      <c r="F25" s="18" t="s">
        <v>182</v>
      </c>
      <c r="G25" s="115">
        <v>12</v>
      </c>
      <c r="H25" s="114"/>
      <c r="I25" s="114"/>
      <c r="J25" s="114"/>
      <c r="K25" s="114"/>
      <c r="L25" s="114"/>
      <c r="M25" s="114"/>
      <c r="N25" s="18" t="s">
        <v>15</v>
      </c>
      <c r="O25" s="18" t="s">
        <v>47</v>
      </c>
      <c r="P25" s="114"/>
    </row>
  </sheetData>
  <mergeCells count="17">
    <mergeCell ref="A1:B1"/>
    <mergeCell ref="A2:P2"/>
    <mergeCell ref="G3:L3"/>
    <mergeCell ref="H4:K4"/>
    <mergeCell ref="A6:F6"/>
    <mergeCell ref="A3:A5"/>
    <mergeCell ref="B3:B5"/>
    <mergeCell ref="C3:C5"/>
    <mergeCell ref="C15:C16"/>
    <mergeCell ref="D3:D5"/>
    <mergeCell ref="E3:E5"/>
    <mergeCell ref="F3:F5"/>
    <mergeCell ref="G4:G5"/>
    <mergeCell ref="M3:M4"/>
    <mergeCell ref="N3:N4"/>
    <mergeCell ref="O3:O4"/>
    <mergeCell ref="P3:P4"/>
  </mergeCells>
  <pageMargins left="0.751388888888889" right="0.751388888888889" top="1" bottom="1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7"/>
  <sheetViews>
    <sheetView workbookViewId="0">
      <selection activeCell="G16" sqref="G16:G17"/>
    </sheetView>
  </sheetViews>
  <sheetFormatPr defaultColWidth="9" defaultRowHeight="14.25"/>
  <cols>
    <col min="1" max="1" width="5.5" style="67" customWidth="1"/>
    <col min="2" max="2" width="7.25" style="67" customWidth="1"/>
    <col min="3" max="3" width="8.5" style="67" customWidth="1"/>
    <col min="4" max="4" width="41.875" style="67" customWidth="1"/>
    <col min="5" max="5" width="6.625" style="67" customWidth="1"/>
    <col min="6" max="6" width="9.125" style="67" customWidth="1"/>
    <col min="7" max="7" width="7.75" style="67" customWidth="1"/>
    <col min="8" max="13" width="4.75" style="67" customWidth="1"/>
    <col min="14" max="14" width="6.25" style="67" customWidth="1"/>
    <col min="15" max="15" width="5.75" style="67" customWidth="1"/>
    <col min="16" max="16" width="11.25" style="67" customWidth="1"/>
    <col min="17" max="16384" width="9" style="67"/>
  </cols>
  <sheetData>
    <row r="1" s="67" customFormat="1" ht="28" customHeight="1" spans="1:2">
      <c r="A1" s="70" t="s">
        <v>183</v>
      </c>
      <c r="B1" s="70"/>
    </row>
    <row r="2" s="67" customFormat="1" ht="34" customHeight="1" spans="1:15">
      <c r="A2" s="71" t="s">
        <v>184</v>
      </c>
      <c r="B2" s="72"/>
      <c r="C2" s="71"/>
      <c r="D2" s="73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="67" customFormat="1" ht="27" customHeight="1" spans="1:16">
      <c r="A3" s="53" t="s">
        <v>27</v>
      </c>
      <c r="B3" s="53" t="s">
        <v>28</v>
      </c>
      <c r="C3" s="53" t="s">
        <v>29</v>
      </c>
      <c r="D3" s="53" t="s">
        <v>30</v>
      </c>
      <c r="E3" s="54" t="s">
        <v>31</v>
      </c>
      <c r="F3" s="53" t="s">
        <v>32</v>
      </c>
      <c r="G3" s="55" t="s">
        <v>6</v>
      </c>
      <c r="H3" s="55"/>
      <c r="I3" s="55"/>
      <c r="J3" s="55"/>
      <c r="K3" s="55"/>
      <c r="L3" s="55"/>
      <c r="M3" s="53" t="s">
        <v>33</v>
      </c>
      <c r="N3" s="53" t="s">
        <v>3</v>
      </c>
      <c r="O3" s="53" t="s">
        <v>35</v>
      </c>
      <c r="P3" s="85" t="s">
        <v>7</v>
      </c>
    </row>
    <row r="4" s="67" customFormat="1" ht="18.75" customHeight="1" spans="1:16">
      <c r="A4" s="53"/>
      <c r="B4" s="53"/>
      <c r="C4" s="53"/>
      <c r="D4" s="53"/>
      <c r="E4" s="54"/>
      <c r="F4" s="53"/>
      <c r="G4" s="55" t="s">
        <v>36</v>
      </c>
      <c r="H4" s="55" t="s">
        <v>37</v>
      </c>
      <c r="I4" s="55"/>
      <c r="J4" s="55"/>
      <c r="K4" s="55"/>
      <c r="L4" s="55"/>
      <c r="M4" s="53"/>
      <c r="N4" s="53"/>
      <c r="O4" s="53"/>
      <c r="P4" s="86"/>
    </row>
    <row r="5" s="67" customFormat="1" ht="26" customHeight="1" spans="1:16">
      <c r="A5" s="53"/>
      <c r="B5" s="53"/>
      <c r="C5" s="53"/>
      <c r="D5" s="53"/>
      <c r="E5" s="54"/>
      <c r="F5" s="53"/>
      <c r="G5" s="55"/>
      <c r="H5" s="53" t="s">
        <v>38</v>
      </c>
      <c r="I5" s="53" t="s">
        <v>39</v>
      </c>
      <c r="J5" s="53" t="s">
        <v>40</v>
      </c>
      <c r="K5" s="53" t="s">
        <v>41</v>
      </c>
      <c r="L5" s="53" t="s">
        <v>10</v>
      </c>
      <c r="M5" s="53"/>
      <c r="N5" s="53"/>
      <c r="O5" s="53"/>
      <c r="P5" s="87"/>
    </row>
    <row r="6" s="67" customFormat="1" ht="36" customHeight="1" spans="1:16">
      <c r="A6" s="53" t="s">
        <v>42</v>
      </c>
      <c r="B6" s="53"/>
      <c r="C6" s="53"/>
      <c r="D6" s="53"/>
      <c r="E6" s="53"/>
      <c r="F6" s="53"/>
      <c r="G6" s="55">
        <f>SUM(G7:G17)</f>
        <v>470.6</v>
      </c>
      <c r="H6" s="74"/>
      <c r="I6" s="74"/>
      <c r="J6" s="74"/>
      <c r="K6" s="74"/>
      <c r="L6" s="53"/>
      <c r="M6" s="53"/>
      <c r="N6" s="53"/>
      <c r="O6" s="53"/>
      <c r="P6" s="87"/>
    </row>
    <row r="7" s="67" customFormat="1" ht="74" customHeight="1" spans="1:16">
      <c r="A7" s="20" t="s">
        <v>43</v>
      </c>
      <c r="B7" s="18" t="s">
        <v>12</v>
      </c>
      <c r="C7" s="75" t="s">
        <v>185</v>
      </c>
      <c r="D7" s="37" t="s">
        <v>186</v>
      </c>
      <c r="E7" s="18">
        <v>2019</v>
      </c>
      <c r="F7" s="18" t="s">
        <v>187</v>
      </c>
      <c r="G7" s="18">
        <v>69</v>
      </c>
      <c r="H7" s="20"/>
      <c r="I7" s="20"/>
      <c r="J7" s="88"/>
      <c r="K7" s="20"/>
      <c r="L7" s="89"/>
      <c r="M7" s="89"/>
      <c r="N7" s="18" t="s">
        <v>18</v>
      </c>
      <c r="O7" s="18" t="s">
        <v>47</v>
      </c>
      <c r="P7" s="90"/>
    </row>
    <row r="8" s="67" customFormat="1" ht="75" customHeight="1" spans="1:16">
      <c r="A8" s="20" t="s">
        <v>43</v>
      </c>
      <c r="B8" s="18" t="s">
        <v>12</v>
      </c>
      <c r="C8" s="75" t="s">
        <v>188</v>
      </c>
      <c r="D8" s="37" t="s">
        <v>189</v>
      </c>
      <c r="E8" s="18">
        <v>2019</v>
      </c>
      <c r="F8" s="18" t="s">
        <v>190</v>
      </c>
      <c r="G8" s="18">
        <v>49</v>
      </c>
      <c r="H8" s="18"/>
      <c r="I8" s="20"/>
      <c r="J8" s="88"/>
      <c r="K8" s="20"/>
      <c r="L8" s="89"/>
      <c r="M8" s="89"/>
      <c r="N8" s="18" t="s">
        <v>18</v>
      </c>
      <c r="O8" s="18" t="s">
        <v>47</v>
      </c>
      <c r="P8" s="90"/>
    </row>
    <row r="9" s="67" customFormat="1" ht="81" customHeight="1" spans="1:16">
      <c r="A9" s="20" t="s">
        <v>43</v>
      </c>
      <c r="B9" s="18" t="s">
        <v>12</v>
      </c>
      <c r="C9" s="75" t="s">
        <v>191</v>
      </c>
      <c r="D9" s="76" t="s">
        <v>192</v>
      </c>
      <c r="E9" s="18">
        <v>2019</v>
      </c>
      <c r="F9" s="18" t="s">
        <v>193</v>
      </c>
      <c r="G9" s="18">
        <v>41</v>
      </c>
      <c r="H9" s="18"/>
      <c r="I9" s="91"/>
      <c r="J9" s="91"/>
      <c r="K9" s="91"/>
      <c r="L9" s="91"/>
      <c r="M9" s="91"/>
      <c r="N9" s="18" t="s">
        <v>18</v>
      </c>
      <c r="O9" s="18" t="s">
        <v>47</v>
      </c>
      <c r="P9" s="90"/>
    </row>
    <row r="10" s="67" customFormat="1" ht="75" customHeight="1" spans="1:16">
      <c r="A10" s="20" t="s">
        <v>43</v>
      </c>
      <c r="B10" s="18" t="s">
        <v>12</v>
      </c>
      <c r="C10" s="30" t="s">
        <v>194</v>
      </c>
      <c r="D10" s="77" t="s">
        <v>195</v>
      </c>
      <c r="E10" s="18">
        <v>2019</v>
      </c>
      <c r="F10" s="18" t="s">
        <v>196</v>
      </c>
      <c r="G10" s="18">
        <v>30</v>
      </c>
      <c r="H10" s="18"/>
      <c r="I10" s="91"/>
      <c r="J10" s="91"/>
      <c r="K10" s="91"/>
      <c r="L10" s="91"/>
      <c r="M10" s="91"/>
      <c r="N10" s="18" t="s">
        <v>18</v>
      </c>
      <c r="O10" s="18" t="s">
        <v>47</v>
      </c>
      <c r="P10" s="90"/>
    </row>
    <row r="11" s="67" customFormat="1" ht="63" customHeight="1" spans="1:16">
      <c r="A11" s="20" t="s">
        <v>43</v>
      </c>
      <c r="B11" s="18" t="s">
        <v>12</v>
      </c>
      <c r="C11" s="30" t="s">
        <v>197</v>
      </c>
      <c r="D11" s="77" t="s">
        <v>198</v>
      </c>
      <c r="E11" s="18">
        <v>2019</v>
      </c>
      <c r="F11" s="18" t="s">
        <v>199</v>
      </c>
      <c r="G11" s="18">
        <v>10</v>
      </c>
      <c r="H11" s="18"/>
      <c r="I11" s="20"/>
      <c r="J11" s="20"/>
      <c r="K11" s="20"/>
      <c r="L11" s="89"/>
      <c r="M11" s="89"/>
      <c r="N11" s="18" t="s">
        <v>18</v>
      </c>
      <c r="O11" s="18" t="s">
        <v>47</v>
      </c>
      <c r="P11" s="90"/>
    </row>
    <row r="12" s="67" customFormat="1" ht="72" customHeight="1" spans="1:16">
      <c r="A12" s="20" t="s">
        <v>43</v>
      </c>
      <c r="B12" s="18" t="s">
        <v>12</v>
      </c>
      <c r="C12" s="30" t="s">
        <v>200</v>
      </c>
      <c r="D12" s="78" t="s">
        <v>201</v>
      </c>
      <c r="E12" s="18">
        <v>2019</v>
      </c>
      <c r="F12" s="18" t="s">
        <v>202</v>
      </c>
      <c r="G12" s="34">
        <v>35</v>
      </c>
      <c r="H12" s="18"/>
      <c r="I12" s="20"/>
      <c r="J12" s="20"/>
      <c r="K12" s="20"/>
      <c r="L12" s="89"/>
      <c r="M12" s="89"/>
      <c r="N12" s="18" t="s">
        <v>18</v>
      </c>
      <c r="O12" s="18" t="s">
        <v>47</v>
      </c>
      <c r="P12" s="90"/>
    </row>
    <row r="13" s="67" customFormat="1" ht="110" customHeight="1" spans="1:16">
      <c r="A13" s="20" t="s">
        <v>43</v>
      </c>
      <c r="B13" s="18" t="s">
        <v>12</v>
      </c>
      <c r="C13" s="75" t="s">
        <v>203</v>
      </c>
      <c r="D13" s="79" t="s">
        <v>204</v>
      </c>
      <c r="E13" s="20">
        <v>2019</v>
      </c>
      <c r="F13" s="18" t="s">
        <v>205</v>
      </c>
      <c r="G13" s="18">
        <v>65</v>
      </c>
      <c r="H13" s="18"/>
      <c r="I13" s="20"/>
      <c r="J13" s="20"/>
      <c r="K13" s="20"/>
      <c r="L13" s="89"/>
      <c r="M13" s="89"/>
      <c r="N13" s="18" t="s">
        <v>18</v>
      </c>
      <c r="O13" s="18" t="s">
        <v>47</v>
      </c>
      <c r="P13" s="90"/>
    </row>
    <row r="14" s="67" customFormat="1" ht="113" customHeight="1" spans="1:16">
      <c r="A14" s="20" t="s">
        <v>43</v>
      </c>
      <c r="B14" s="18" t="s">
        <v>12</v>
      </c>
      <c r="C14" s="80" t="s">
        <v>206</v>
      </c>
      <c r="D14" s="21" t="s">
        <v>207</v>
      </c>
      <c r="E14" s="20">
        <v>2019</v>
      </c>
      <c r="F14" s="18" t="s">
        <v>208</v>
      </c>
      <c r="G14" s="20">
        <v>50</v>
      </c>
      <c r="H14" s="20"/>
      <c r="I14" s="20"/>
      <c r="J14" s="20"/>
      <c r="K14" s="20"/>
      <c r="L14" s="89"/>
      <c r="M14" s="89"/>
      <c r="N14" s="18" t="s">
        <v>18</v>
      </c>
      <c r="O14" s="18" t="s">
        <v>47</v>
      </c>
      <c r="P14" s="90"/>
    </row>
    <row r="15" s="67" customFormat="1" ht="118" customHeight="1" spans="1:16">
      <c r="A15" s="20" t="s">
        <v>43</v>
      </c>
      <c r="B15" s="18" t="s">
        <v>12</v>
      </c>
      <c r="C15" s="80" t="s">
        <v>209</v>
      </c>
      <c r="D15" s="21" t="s">
        <v>210</v>
      </c>
      <c r="E15" s="20">
        <v>2019</v>
      </c>
      <c r="F15" s="18" t="s">
        <v>211</v>
      </c>
      <c r="G15" s="20">
        <v>40</v>
      </c>
      <c r="H15" s="20"/>
      <c r="I15" s="20"/>
      <c r="J15" s="20"/>
      <c r="K15" s="20"/>
      <c r="L15" s="89"/>
      <c r="M15" s="89"/>
      <c r="N15" s="18" t="s">
        <v>18</v>
      </c>
      <c r="O15" s="18" t="s">
        <v>47</v>
      </c>
      <c r="P15" s="90"/>
    </row>
    <row r="16" s="68" customFormat="1" ht="76" customHeight="1" spans="1:21">
      <c r="A16" s="20" t="s">
        <v>43</v>
      </c>
      <c r="B16" s="18" t="s">
        <v>12</v>
      </c>
      <c r="C16" s="30" t="s">
        <v>212</v>
      </c>
      <c r="D16" s="18" t="s">
        <v>213</v>
      </c>
      <c r="E16" s="18">
        <v>2019</v>
      </c>
      <c r="F16" s="18" t="s">
        <v>214</v>
      </c>
      <c r="G16" s="81">
        <v>33.6</v>
      </c>
      <c r="H16" s="82"/>
      <c r="I16" s="83"/>
      <c r="J16" s="92"/>
      <c r="K16" s="82"/>
      <c r="L16" s="93"/>
      <c r="M16" s="93"/>
      <c r="N16" s="18" t="s">
        <v>18</v>
      </c>
      <c r="O16" s="18" t="s">
        <v>47</v>
      </c>
      <c r="P16" s="9" t="s">
        <v>215</v>
      </c>
      <c r="Q16" s="95"/>
      <c r="R16" s="96"/>
      <c r="S16" s="96"/>
      <c r="U16" s="97"/>
    </row>
    <row r="17" s="69" customFormat="1" ht="57" customHeight="1" spans="1:20">
      <c r="A17" s="82" t="s">
        <v>43</v>
      </c>
      <c r="B17" s="83" t="s">
        <v>12</v>
      </c>
      <c r="C17" s="84" t="s">
        <v>216</v>
      </c>
      <c r="D17" s="83" t="s">
        <v>217</v>
      </c>
      <c r="E17" s="83">
        <v>2019</v>
      </c>
      <c r="F17" s="83" t="s">
        <v>218</v>
      </c>
      <c r="G17" s="18">
        <v>48</v>
      </c>
      <c r="H17" s="20"/>
      <c r="I17" s="18"/>
      <c r="J17" s="20"/>
      <c r="K17" s="89"/>
      <c r="L17" s="94"/>
      <c r="M17" s="89"/>
      <c r="N17" s="18" t="s">
        <v>18</v>
      </c>
      <c r="O17" s="18" t="s">
        <v>47</v>
      </c>
      <c r="P17" s="89"/>
      <c r="Q17" s="95"/>
      <c r="R17" s="96"/>
      <c r="S17" s="96"/>
      <c r="T17" s="68"/>
    </row>
  </sheetData>
  <autoFilter ref="A3:U17">
    <extLst/>
  </autoFilter>
  <mergeCells count="16">
    <mergeCell ref="A1:B1"/>
    <mergeCell ref="A2:O2"/>
    <mergeCell ref="G3:L3"/>
    <mergeCell ref="H4:K4"/>
    <mergeCell ref="A6:F6"/>
    <mergeCell ref="A3:A5"/>
    <mergeCell ref="B3:B5"/>
    <mergeCell ref="C3:C5"/>
    <mergeCell ref="D3:D5"/>
    <mergeCell ref="E3:E5"/>
    <mergeCell ref="F3:F5"/>
    <mergeCell ref="G4:G5"/>
    <mergeCell ref="M3:M4"/>
    <mergeCell ref="N3:N4"/>
    <mergeCell ref="O3:O4"/>
    <mergeCell ref="P3:P4"/>
  </mergeCells>
  <pageMargins left="0.751388888888889" right="0.751388888888889" top="1" bottom="1" header="0.5" footer="0.5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"/>
  <sheetViews>
    <sheetView workbookViewId="0">
      <selection activeCell="F6" sqref="F6"/>
    </sheetView>
  </sheetViews>
  <sheetFormatPr defaultColWidth="9" defaultRowHeight="13.5" outlineLevelRow="5"/>
  <cols>
    <col min="4" max="4" width="15.25" customWidth="1"/>
    <col min="5" max="5" width="7.625" customWidth="1"/>
    <col min="7" max="7" width="7.5" customWidth="1"/>
    <col min="8" max="8" width="7.125" customWidth="1"/>
    <col min="9" max="9" width="7.25" customWidth="1"/>
    <col min="10" max="10" width="5.25" customWidth="1"/>
    <col min="11" max="11" width="5.625" customWidth="1"/>
    <col min="12" max="12" width="6.5" customWidth="1"/>
    <col min="13" max="13" width="8" customWidth="1"/>
    <col min="15" max="15" width="7.25" customWidth="1"/>
    <col min="16" max="16" width="5.5" customWidth="1"/>
  </cols>
  <sheetData>
    <row r="1" ht="18.75" spans="1:16">
      <c r="A1" s="4" t="s">
        <v>219</v>
      </c>
      <c r="B1" s="5"/>
      <c r="C1" s="49"/>
      <c r="D1" s="50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ht="40" customHeight="1" spans="1:16">
      <c r="A2" s="52" t="s">
        <v>220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ht="20" customHeight="1" spans="1:16">
      <c r="A3" s="53" t="s">
        <v>27</v>
      </c>
      <c r="B3" s="53" t="s">
        <v>28</v>
      </c>
      <c r="C3" s="53" t="s">
        <v>29</v>
      </c>
      <c r="D3" s="53" t="s">
        <v>30</v>
      </c>
      <c r="E3" s="54" t="s">
        <v>31</v>
      </c>
      <c r="F3" s="53" t="s">
        <v>32</v>
      </c>
      <c r="G3" s="55" t="s">
        <v>6</v>
      </c>
      <c r="H3" s="56"/>
      <c r="I3" s="56"/>
      <c r="J3" s="56"/>
      <c r="K3" s="56"/>
      <c r="L3" s="56"/>
      <c r="M3" s="53" t="s">
        <v>33</v>
      </c>
      <c r="N3" s="53" t="s">
        <v>34</v>
      </c>
      <c r="O3" s="53" t="s">
        <v>35</v>
      </c>
      <c r="P3" s="62" t="s">
        <v>7</v>
      </c>
    </row>
    <row r="4" ht="21" customHeight="1" spans="1:16">
      <c r="A4" s="57"/>
      <c r="B4" s="57"/>
      <c r="C4" s="57"/>
      <c r="D4" s="57"/>
      <c r="E4" s="58"/>
      <c r="F4" s="57"/>
      <c r="G4" s="55" t="s">
        <v>36</v>
      </c>
      <c r="H4" s="55" t="s">
        <v>37</v>
      </c>
      <c r="I4" s="56"/>
      <c r="J4" s="56"/>
      <c r="K4" s="56"/>
      <c r="L4" s="56"/>
      <c r="M4" s="57"/>
      <c r="N4" s="57"/>
      <c r="O4" s="53"/>
      <c r="P4" s="62"/>
    </row>
    <row r="5" ht="23" customHeight="1" spans="1:16">
      <c r="A5" s="57"/>
      <c r="B5" s="57"/>
      <c r="C5" s="57"/>
      <c r="D5" s="57"/>
      <c r="E5" s="58"/>
      <c r="F5" s="57"/>
      <c r="G5" s="56"/>
      <c r="H5" s="53" t="s">
        <v>38</v>
      </c>
      <c r="I5" s="53" t="s">
        <v>39</v>
      </c>
      <c r="J5" s="53" t="s">
        <v>40</v>
      </c>
      <c r="K5" s="53" t="s">
        <v>41</v>
      </c>
      <c r="L5" s="53" t="s">
        <v>10</v>
      </c>
      <c r="M5" s="57"/>
      <c r="N5" s="57"/>
      <c r="O5" s="63"/>
      <c r="P5" s="63"/>
    </row>
    <row r="6" ht="60" customHeight="1" spans="1:16">
      <c r="A6" s="64" t="s">
        <v>138</v>
      </c>
      <c r="B6" s="64" t="s">
        <v>20</v>
      </c>
      <c r="C6" s="65" t="s">
        <v>221</v>
      </c>
      <c r="D6" s="65" t="s">
        <v>222</v>
      </c>
      <c r="E6" s="64">
        <v>2019</v>
      </c>
      <c r="F6" s="18" t="s">
        <v>223</v>
      </c>
      <c r="G6" s="66">
        <v>245</v>
      </c>
      <c r="H6" s="64"/>
      <c r="I6" s="64"/>
      <c r="J6" s="64"/>
      <c r="K6" s="64"/>
      <c r="L6" s="64"/>
      <c r="M6" s="64"/>
      <c r="N6" s="64" t="s">
        <v>19</v>
      </c>
      <c r="O6" s="18" t="s">
        <v>47</v>
      </c>
      <c r="P6" s="64"/>
    </row>
  </sheetData>
  <mergeCells count="15">
    <mergeCell ref="A1:B1"/>
    <mergeCell ref="A2:P2"/>
    <mergeCell ref="G3:L3"/>
    <mergeCell ref="H4:K4"/>
    <mergeCell ref="A3:A5"/>
    <mergeCell ref="B3:B5"/>
    <mergeCell ref="C3:C5"/>
    <mergeCell ref="D3:D5"/>
    <mergeCell ref="E3:E5"/>
    <mergeCell ref="F3:F5"/>
    <mergeCell ref="G4:G5"/>
    <mergeCell ref="M3:M4"/>
    <mergeCell ref="N3:N4"/>
    <mergeCell ref="O3:O4"/>
    <mergeCell ref="P3:P4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"/>
  <sheetViews>
    <sheetView workbookViewId="0">
      <selection activeCell="A2" sqref="A2:P2"/>
    </sheetView>
  </sheetViews>
  <sheetFormatPr defaultColWidth="9" defaultRowHeight="13.5" outlineLevelRow="5"/>
  <cols>
    <col min="4" max="4" width="13.625" customWidth="1"/>
    <col min="8" max="8" width="6.375" customWidth="1"/>
    <col min="9" max="9" width="6.5" customWidth="1"/>
    <col min="10" max="10" width="6.625" customWidth="1"/>
    <col min="11" max="11" width="6" customWidth="1"/>
    <col min="12" max="12" width="4.875" customWidth="1"/>
    <col min="15" max="15" width="7.625" customWidth="1"/>
    <col min="16" max="16" width="5.375" customWidth="1"/>
  </cols>
  <sheetData>
    <row r="1" ht="18.75" spans="1:16">
      <c r="A1" s="4" t="s">
        <v>224</v>
      </c>
      <c r="B1" s="5"/>
      <c r="C1" s="49"/>
      <c r="D1" s="50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ht="40" customHeight="1" spans="1:16">
      <c r="A2" s="52" t="s">
        <v>225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ht="22" customHeight="1" spans="1:16">
      <c r="A3" s="53" t="s">
        <v>27</v>
      </c>
      <c r="B3" s="53" t="s">
        <v>28</v>
      </c>
      <c r="C3" s="53" t="s">
        <v>29</v>
      </c>
      <c r="D3" s="53" t="s">
        <v>30</v>
      </c>
      <c r="E3" s="54" t="s">
        <v>31</v>
      </c>
      <c r="F3" s="53" t="s">
        <v>32</v>
      </c>
      <c r="G3" s="55" t="s">
        <v>6</v>
      </c>
      <c r="H3" s="56"/>
      <c r="I3" s="56"/>
      <c r="J3" s="56"/>
      <c r="K3" s="56"/>
      <c r="L3" s="56"/>
      <c r="M3" s="53" t="s">
        <v>33</v>
      </c>
      <c r="N3" s="53" t="s">
        <v>34</v>
      </c>
      <c r="O3" s="53" t="s">
        <v>35</v>
      </c>
      <c r="P3" s="62" t="s">
        <v>7</v>
      </c>
    </row>
    <row r="4" ht="21" customHeight="1" spans="1:16">
      <c r="A4" s="57"/>
      <c r="B4" s="57"/>
      <c r="C4" s="57"/>
      <c r="D4" s="57"/>
      <c r="E4" s="58"/>
      <c r="F4" s="57"/>
      <c r="G4" s="55" t="s">
        <v>36</v>
      </c>
      <c r="H4" s="55" t="s">
        <v>37</v>
      </c>
      <c r="I4" s="56"/>
      <c r="J4" s="56"/>
      <c r="K4" s="56"/>
      <c r="L4" s="56"/>
      <c r="M4" s="57"/>
      <c r="N4" s="57"/>
      <c r="O4" s="53"/>
      <c r="P4" s="62"/>
    </row>
    <row r="5" ht="25" customHeight="1" spans="1:16">
      <c r="A5" s="57"/>
      <c r="B5" s="57"/>
      <c r="C5" s="57"/>
      <c r="D5" s="57"/>
      <c r="E5" s="58"/>
      <c r="F5" s="57"/>
      <c r="G5" s="56"/>
      <c r="H5" s="53" t="s">
        <v>38</v>
      </c>
      <c r="I5" s="53" t="s">
        <v>39</v>
      </c>
      <c r="J5" s="53" t="s">
        <v>40</v>
      </c>
      <c r="K5" s="53" t="s">
        <v>41</v>
      </c>
      <c r="L5" s="53" t="s">
        <v>10</v>
      </c>
      <c r="M5" s="57"/>
      <c r="N5" s="57"/>
      <c r="O5" s="63"/>
      <c r="P5" s="63"/>
    </row>
    <row r="6" s="48" customFormat="1" ht="50" customHeight="1" spans="1:16">
      <c r="A6" s="20" t="s">
        <v>43</v>
      </c>
      <c r="B6" s="18" t="s">
        <v>11</v>
      </c>
      <c r="C6" s="59" t="s">
        <v>226</v>
      </c>
      <c r="D6" s="60" t="s">
        <v>227</v>
      </c>
      <c r="E6" s="60">
        <v>2019</v>
      </c>
      <c r="F6" s="18" t="s">
        <v>228</v>
      </c>
      <c r="G6" s="61">
        <v>48</v>
      </c>
      <c r="H6" s="22"/>
      <c r="I6" s="22"/>
      <c r="J6" s="22"/>
      <c r="K6" s="22"/>
      <c r="L6" s="22"/>
      <c r="M6" s="22"/>
      <c r="N6" s="60" t="s">
        <v>24</v>
      </c>
      <c r="O6" s="18" t="s">
        <v>47</v>
      </c>
      <c r="P6" s="22"/>
    </row>
  </sheetData>
  <mergeCells count="15">
    <mergeCell ref="A1:B1"/>
    <mergeCell ref="A2:P2"/>
    <mergeCell ref="G3:L3"/>
    <mergeCell ref="H4:K4"/>
    <mergeCell ref="A3:A5"/>
    <mergeCell ref="B3:B5"/>
    <mergeCell ref="C3:C5"/>
    <mergeCell ref="D3:D5"/>
    <mergeCell ref="E3:E5"/>
    <mergeCell ref="F3:F5"/>
    <mergeCell ref="G4:G5"/>
    <mergeCell ref="M3:M4"/>
    <mergeCell ref="N3:N4"/>
    <mergeCell ref="O3:O4"/>
    <mergeCell ref="P3:P4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7"/>
  <sheetViews>
    <sheetView workbookViewId="0">
      <selection activeCell="A6" sqref="A6:D6"/>
    </sheetView>
  </sheetViews>
  <sheetFormatPr defaultColWidth="9" defaultRowHeight="14.25"/>
  <cols>
    <col min="1" max="1" width="8.625" style="1" customWidth="1"/>
    <col min="2" max="2" width="9.125" style="1" customWidth="1"/>
    <col min="3" max="3" width="9.75" style="1" customWidth="1"/>
    <col min="4" max="4" width="34.75" style="1" customWidth="1"/>
    <col min="5" max="5" width="6.25" style="1" customWidth="1"/>
    <col min="6" max="6" width="10.375" style="1" customWidth="1"/>
    <col min="7" max="7" width="8.875" style="1" customWidth="1"/>
    <col min="8" max="8" width="4.63333333333333" style="1" customWidth="1"/>
    <col min="9" max="9" width="5.5" style="1" customWidth="1"/>
    <col min="10" max="10" width="5.625" style="1" customWidth="1"/>
    <col min="11" max="11" width="4.45" style="1" customWidth="1"/>
    <col min="12" max="12" width="4.54166666666667" style="1" customWidth="1"/>
    <col min="13" max="13" width="5.125" style="1" customWidth="1"/>
    <col min="14" max="14" width="7" style="1" customWidth="1"/>
    <col min="15" max="15" width="11.875" style="1" customWidth="1"/>
    <col min="16" max="16382" width="9" style="1"/>
  </cols>
  <sheetData>
    <row r="1" ht="25" customHeight="1" spans="1:2">
      <c r="A1" s="4" t="s">
        <v>229</v>
      </c>
      <c r="B1" s="5"/>
    </row>
    <row r="2" s="1" customFormat="1" ht="40" customHeight="1" spans="1:15">
      <c r="A2" s="6" t="s">
        <v>230</v>
      </c>
      <c r="B2" s="7"/>
      <c r="C2" s="7"/>
      <c r="D2" s="7"/>
      <c r="E2" s="7"/>
      <c r="F2" s="7"/>
      <c r="G2" s="7"/>
      <c r="H2" s="7"/>
      <c r="I2" s="7"/>
      <c r="J2" s="7"/>
      <c r="K2" s="7"/>
      <c r="L2" s="43"/>
      <c r="M2" s="7"/>
      <c r="N2" s="7"/>
      <c r="O2" s="7"/>
    </row>
    <row r="3" s="2" customFormat="1" ht="21" customHeight="1" spans="1:15">
      <c r="A3" s="8" t="s">
        <v>4</v>
      </c>
      <c r="B3" s="9" t="s">
        <v>28</v>
      </c>
      <c r="C3" s="9" t="s">
        <v>29</v>
      </c>
      <c r="D3" s="9" t="s">
        <v>30</v>
      </c>
      <c r="E3" s="9" t="s">
        <v>31</v>
      </c>
      <c r="F3" s="10" t="s">
        <v>32</v>
      </c>
      <c r="G3" s="10" t="s">
        <v>6</v>
      </c>
      <c r="H3" s="10"/>
      <c r="I3" s="10"/>
      <c r="J3" s="10"/>
      <c r="K3" s="10"/>
      <c r="L3" s="10"/>
      <c r="M3" s="10"/>
      <c r="N3" s="9" t="s">
        <v>231</v>
      </c>
      <c r="O3" s="9" t="s">
        <v>7</v>
      </c>
    </row>
    <row r="4" s="2" customFormat="1" ht="19" customHeight="1" spans="1:15">
      <c r="A4" s="11"/>
      <c r="B4" s="9"/>
      <c r="C4" s="9"/>
      <c r="D4" s="9"/>
      <c r="E4" s="10"/>
      <c r="F4" s="10"/>
      <c r="G4" s="9" t="s">
        <v>42</v>
      </c>
      <c r="H4" s="10" t="s">
        <v>232</v>
      </c>
      <c r="I4" s="10"/>
      <c r="J4" s="10"/>
      <c r="K4" s="10"/>
      <c r="L4" s="10"/>
      <c r="M4" s="9" t="s">
        <v>233</v>
      </c>
      <c r="N4" s="9"/>
      <c r="O4" s="9"/>
    </row>
    <row r="5" s="2" customFormat="1" ht="34" customHeight="1" spans="1:15">
      <c r="A5" s="12"/>
      <c r="B5" s="9"/>
      <c r="C5" s="9"/>
      <c r="D5" s="9"/>
      <c r="E5" s="10"/>
      <c r="F5" s="10"/>
      <c r="G5" s="9"/>
      <c r="H5" s="9" t="s">
        <v>38</v>
      </c>
      <c r="I5" s="10" t="s">
        <v>234</v>
      </c>
      <c r="J5" s="9" t="s">
        <v>40</v>
      </c>
      <c r="K5" s="9" t="s">
        <v>235</v>
      </c>
      <c r="L5" s="9" t="s">
        <v>10</v>
      </c>
      <c r="M5" s="9"/>
      <c r="N5" s="9"/>
      <c r="O5" s="9"/>
    </row>
    <row r="6" s="2" customFormat="1" ht="33" customHeight="1" spans="1:15">
      <c r="A6" s="13" t="s">
        <v>42</v>
      </c>
      <c r="B6" s="14"/>
      <c r="C6" s="14"/>
      <c r="D6" s="15"/>
      <c r="E6" s="10"/>
      <c r="F6" s="9"/>
      <c r="G6" s="9">
        <f>SUM(G7+G12+G31+G39+G43)</f>
        <v>965.2</v>
      </c>
      <c r="H6" s="9"/>
      <c r="I6" s="9"/>
      <c r="J6" s="9"/>
      <c r="K6" s="9"/>
      <c r="L6" s="9"/>
      <c r="M6" s="9"/>
      <c r="N6" s="9"/>
      <c r="O6" s="9"/>
    </row>
    <row r="7" s="2" customFormat="1" ht="33" customHeight="1" spans="1:15">
      <c r="A7" s="9"/>
      <c r="B7" s="9"/>
      <c r="C7" s="16" t="s">
        <v>236</v>
      </c>
      <c r="D7" s="9"/>
      <c r="E7" s="10"/>
      <c r="F7" s="9"/>
      <c r="G7" s="9">
        <f>SUM(G8:G11)</f>
        <v>99.964</v>
      </c>
      <c r="H7" s="9"/>
      <c r="I7" s="9"/>
      <c r="J7" s="9"/>
      <c r="K7" s="9"/>
      <c r="L7" s="9"/>
      <c r="M7" s="9"/>
      <c r="N7" s="9"/>
      <c r="O7" s="9"/>
    </row>
    <row r="8" s="2" customFormat="1" ht="61" customHeight="1" spans="1:15">
      <c r="A8" s="17" t="s">
        <v>23</v>
      </c>
      <c r="B8" s="18" t="s">
        <v>12</v>
      </c>
      <c r="C8" s="19" t="s">
        <v>237</v>
      </c>
      <c r="D8" s="18" t="s">
        <v>238</v>
      </c>
      <c r="E8" s="18">
        <v>2019</v>
      </c>
      <c r="F8" s="18" t="s">
        <v>239</v>
      </c>
      <c r="G8" s="20">
        <v>29.834</v>
      </c>
      <c r="H8" s="9"/>
      <c r="I8" s="9"/>
      <c r="J8" s="9"/>
      <c r="K8" s="9"/>
      <c r="L8" s="9"/>
      <c r="M8" s="9"/>
      <c r="N8" s="9"/>
      <c r="O8" s="9" t="s">
        <v>240</v>
      </c>
    </row>
    <row r="9" s="2" customFormat="1" ht="69" customHeight="1" spans="1:15">
      <c r="A9" s="17" t="s">
        <v>23</v>
      </c>
      <c r="B9" s="18" t="s">
        <v>12</v>
      </c>
      <c r="C9" s="19" t="s">
        <v>241</v>
      </c>
      <c r="D9" s="18" t="s">
        <v>242</v>
      </c>
      <c r="E9" s="20">
        <v>2019</v>
      </c>
      <c r="F9" s="18" t="s">
        <v>243</v>
      </c>
      <c r="G9" s="20">
        <v>27.37</v>
      </c>
      <c r="H9" s="9"/>
      <c r="I9" s="9"/>
      <c r="J9" s="9"/>
      <c r="K9" s="9"/>
      <c r="L9" s="9"/>
      <c r="M9" s="9"/>
      <c r="N9" s="9"/>
      <c r="O9" s="9" t="s">
        <v>240</v>
      </c>
    </row>
    <row r="10" s="2" customFormat="1" ht="33" customHeight="1" spans="1:16382">
      <c r="A10" s="17" t="s">
        <v>23</v>
      </c>
      <c r="B10" s="17" t="s">
        <v>244</v>
      </c>
      <c r="C10" s="21" t="s">
        <v>245</v>
      </c>
      <c r="D10" s="17" t="s">
        <v>246</v>
      </c>
      <c r="E10" s="17">
        <v>2019</v>
      </c>
      <c r="F10" s="17" t="s">
        <v>247</v>
      </c>
      <c r="G10" s="17">
        <v>29.64</v>
      </c>
      <c r="H10" s="22"/>
      <c r="I10" s="22"/>
      <c r="J10" s="22"/>
      <c r="K10" s="22"/>
      <c r="L10" s="22"/>
      <c r="M10" s="44"/>
      <c r="N10" s="21" t="s">
        <v>21</v>
      </c>
      <c r="O10" s="44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2" customFormat="1" ht="33" customHeight="1" spans="1:16382">
      <c r="A11" s="17" t="s">
        <v>23</v>
      </c>
      <c r="B11" s="17" t="s">
        <v>244</v>
      </c>
      <c r="C11" s="21" t="s">
        <v>248</v>
      </c>
      <c r="D11" s="17" t="s">
        <v>249</v>
      </c>
      <c r="E11" s="23">
        <v>2019</v>
      </c>
      <c r="F11" s="17" t="s">
        <v>250</v>
      </c>
      <c r="G11" s="17">
        <v>13.12</v>
      </c>
      <c r="H11" s="22"/>
      <c r="I11" s="22"/>
      <c r="J11" s="22"/>
      <c r="K11" s="22"/>
      <c r="L11" s="22"/>
      <c r="M11" s="44"/>
      <c r="N11" s="21" t="s">
        <v>21</v>
      </c>
      <c r="O11" s="44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2" customFormat="1" ht="41" customHeight="1" spans="1:16382">
      <c r="A12" s="24"/>
      <c r="B12" s="24"/>
      <c r="C12" s="25" t="s">
        <v>173</v>
      </c>
      <c r="D12" s="24"/>
      <c r="E12" s="26"/>
      <c r="F12" s="24"/>
      <c r="G12" s="24">
        <f>SUM(G13:G30)</f>
        <v>537.716</v>
      </c>
      <c r="H12" s="24"/>
      <c r="I12" s="24"/>
      <c r="J12" s="24"/>
      <c r="K12" s="24"/>
      <c r="L12" s="24"/>
      <c r="M12" s="24"/>
      <c r="N12" s="24"/>
      <c r="O12" s="24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2" customFormat="1" ht="30" customHeight="1" spans="1:16382">
      <c r="A13" s="23" t="s">
        <v>22</v>
      </c>
      <c r="B13" s="27" t="s">
        <v>12</v>
      </c>
      <c r="C13" s="27" t="s">
        <v>251</v>
      </c>
      <c r="D13" s="27" t="s">
        <v>252</v>
      </c>
      <c r="E13" s="27">
        <v>2019</v>
      </c>
      <c r="F13" s="27" t="s">
        <v>253</v>
      </c>
      <c r="G13" s="28">
        <v>57.68</v>
      </c>
      <c r="H13" s="28"/>
      <c r="I13" s="45"/>
      <c r="J13" s="28"/>
      <c r="K13" s="46"/>
      <c r="L13" s="46"/>
      <c r="M13" s="46"/>
      <c r="N13" s="47" t="s">
        <v>21</v>
      </c>
      <c r="O13" s="47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2" customFormat="1" ht="51" customHeight="1" spans="1:16382">
      <c r="A14" s="23" t="s">
        <v>22</v>
      </c>
      <c r="B14" s="17" t="s">
        <v>244</v>
      </c>
      <c r="C14" s="27" t="s">
        <v>251</v>
      </c>
      <c r="D14" s="27" t="s">
        <v>254</v>
      </c>
      <c r="E14" s="27">
        <v>2019</v>
      </c>
      <c r="F14" s="27" t="s">
        <v>253</v>
      </c>
      <c r="G14" s="27">
        <v>40</v>
      </c>
      <c r="H14" s="28"/>
      <c r="I14" s="45"/>
      <c r="J14" s="27"/>
      <c r="K14" s="46"/>
      <c r="L14" s="46"/>
      <c r="M14" s="46"/>
      <c r="N14" s="47" t="s">
        <v>21</v>
      </c>
      <c r="O14" s="47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2" customFormat="1" ht="30" customHeight="1" spans="1:16382">
      <c r="A15" s="23" t="s">
        <v>22</v>
      </c>
      <c r="B15" s="27" t="s">
        <v>12</v>
      </c>
      <c r="C15" s="27" t="s">
        <v>255</v>
      </c>
      <c r="D15" s="27" t="s">
        <v>256</v>
      </c>
      <c r="E15" s="27">
        <v>2019</v>
      </c>
      <c r="F15" s="27" t="s">
        <v>257</v>
      </c>
      <c r="G15" s="27">
        <v>6.5</v>
      </c>
      <c r="H15" s="28"/>
      <c r="I15" s="45"/>
      <c r="J15" s="27"/>
      <c r="K15" s="46"/>
      <c r="L15" s="46"/>
      <c r="M15" s="46"/>
      <c r="N15" s="47" t="s">
        <v>21</v>
      </c>
      <c r="O15" s="47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2" customFormat="1" ht="30" customHeight="1" spans="1:16382">
      <c r="A16" s="29" t="s">
        <v>22</v>
      </c>
      <c r="B16" s="27" t="s">
        <v>12</v>
      </c>
      <c r="C16" s="27" t="s">
        <v>258</v>
      </c>
      <c r="D16" s="27" t="s">
        <v>259</v>
      </c>
      <c r="E16" s="27">
        <v>2019</v>
      </c>
      <c r="F16" s="27" t="s">
        <v>260</v>
      </c>
      <c r="G16" s="27">
        <v>1.72</v>
      </c>
      <c r="H16" s="28"/>
      <c r="I16" s="45"/>
      <c r="J16" s="27"/>
      <c r="K16" s="46"/>
      <c r="L16" s="46"/>
      <c r="M16" s="46"/>
      <c r="N16" s="47" t="s">
        <v>21</v>
      </c>
      <c r="O16" s="47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2" customFormat="1" ht="30" customHeight="1" spans="1:16382">
      <c r="A17" s="29" t="s">
        <v>22</v>
      </c>
      <c r="B17" s="18" t="s">
        <v>12</v>
      </c>
      <c r="C17" s="30" t="s">
        <v>261</v>
      </c>
      <c r="D17" s="31" t="s">
        <v>262</v>
      </c>
      <c r="E17" s="18">
        <v>2019</v>
      </c>
      <c r="F17" s="18" t="s">
        <v>263</v>
      </c>
      <c r="G17" s="18">
        <v>12</v>
      </c>
      <c r="H17" s="28"/>
      <c r="I17" s="45"/>
      <c r="J17" s="27"/>
      <c r="K17" s="46"/>
      <c r="L17" s="46"/>
      <c r="M17" s="46"/>
      <c r="N17" s="47" t="s">
        <v>21</v>
      </c>
      <c r="O17" s="4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2" customFormat="1" ht="30" customHeight="1" spans="1:16382">
      <c r="A18" s="29" t="s">
        <v>22</v>
      </c>
      <c r="B18" s="18" t="s">
        <v>12</v>
      </c>
      <c r="C18" s="30"/>
      <c r="D18" s="31" t="s">
        <v>264</v>
      </c>
      <c r="E18" s="18"/>
      <c r="F18" s="18"/>
      <c r="G18" s="18">
        <v>16.32</v>
      </c>
      <c r="H18" s="28"/>
      <c r="I18" s="45"/>
      <c r="J18" s="27"/>
      <c r="K18" s="46"/>
      <c r="L18" s="46"/>
      <c r="M18" s="46"/>
      <c r="N18" s="47" t="s">
        <v>21</v>
      </c>
      <c r="O18" s="4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2" customFormat="1" ht="30" customHeight="1" spans="1:16382">
      <c r="A19" s="29" t="s">
        <v>22</v>
      </c>
      <c r="B19" s="18" t="s">
        <v>12</v>
      </c>
      <c r="C19" s="30" t="s">
        <v>265</v>
      </c>
      <c r="D19" s="32" t="s">
        <v>266</v>
      </c>
      <c r="E19" s="18">
        <v>2019</v>
      </c>
      <c r="F19" s="18" t="s">
        <v>267</v>
      </c>
      <c r="G19" s="18">
        <v>40</v>
      </c>
      <c r="H19" s="28"/>
      <c r="I19" s="45"/>
      <c r="J19" s="27"/>
      <c r="K19" s="46"/>
      <c r="L19" s="46"/>
      <c r="M19" s="46"/>
      <c r="N19" s="47" t="s">
        <v>21</v>
      </c>
      <c r="O19" s="4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2" customFormat="1" ht="30" customHeight="1" spans="1:16382">
      <c r="A20" s="29" t="s">
        <v>22</v>
      </c>
      <c r="B20" s="18" t="s">
        <v>12</v>
      </c>
      <c r="C20" s="30"/>
      <c r="D20" s="32" t="s">
        <v>268</v>
      </c>
      <c r="E20" s="18"/>
      <c r="F20" s="18"/>
      <c r="G20" s="18">
        <v>1.6</v>
      </c>
      <c r="H20" s="28"/>
      <c r="I20" s="45"/>
      <c r="J20" s="27"/>
      <c r="K20" s="46"/>
      <c r="L20" s="46"/>
      <c r="M20" s="46"/>
      <c r="N20" s="47" t="s">
        <v>21</v>
      </c>
      <c r="O20" s="4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2" customFormat="1" ht="37" customHeight="1" spans="1:16382">
      <c r="A21" s="29" t="s">
        <v>22</v>
      </c>
      <c r="B21" s="18" t="s">
        <v>12</v>
      </c>
      <c r="C21" s="30" t="s">
        <v>269</v>
      </c>
      <c r="D21" s="33" t="s">
        <v>270</v>
      </c>
      <c r="E21" s="27">
        <v>2019</v>
      </c>
      <c r="F21" s="17" t="s">
        <v>271</v>
      </c>
      <c r="G21" s="18">
        <v>24.48</v>
      </c>
      <c r="H21" s="28"/>
      <c r="I21" s="45"/>
      <c r="J21" s="27"/>
      <c r="K21" s="46"/>
      <c r="L21" s="46"/>
      <c r="M21" s="46"/>
      <c r="N21" s="47" t="s">
        <v>21</v>
      </c>
      <c r="O21" s="4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2" customFormat="1" ht="30" customHeight="1" spans="1:16382">
      <c r="A22" s="29" t="s">
        <v>22</v>
      </c>
      <c r="B22" s="18" t="s">
        <v>12</v>
      </c>
      <c r="C22" s="30" t="s">
        <v>272</v>
      </c>
      <c r="D22" s="32" t="s">
        <v>273</v>
      </c>
      <c r="E22" s="18">
        <v>2019</v>
      </c>
      <c r="F22" s="18" t="s">
        <v>274</v>
      </c>
      <c r="G22" s="18">
        <v>35.48</v>
      </c>
      <c r="H22" s="28"/>
      <c r="I22" s="45"/>
      <c r="J22" s="27"/>
      <c r="K22" s="46"/>
      <c r="L22" s="46"/>
      <c r="M22" s="46"/>
      <c r="N22" s="47" t="s">
        <v>21</v>
      </c>
      <c r="O22" s="4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="2" customFormat="1" ht="60" customHeight="1" spans="1:16382">
      <c r="A23" s="17" t="s">
        <v>23</v>
      </c>
      <c r="B23" s="18" t="s">
        <v>12</v>
      </c>
      <c r="C23" s="19" t="s">
        <v>275</v>
      </c>
      <c r="D23" s="33" t="s">
        <v>276</v>
      </c>
      <c r="E23" s="18">
        <v>2019</v>
      </c>
      <c r="F23" s="18" t="s">
        <v>271</v>
      </c>
      <c r="G23" s="20">
        <v>20.804</v>
      </c>
      <c r="H23" s="28"/>
      <c r="I23" s="45"/>
      <c r="J23" s="27"/>
      <c r="K23" s="46"/>
      <c r="L23" s="46"/>
      <c r="M23" s="46"/>
      <c r="N23" s="47" t="s">
        <v>21</v>
      </c>
      <c r="O23" s="9" t="s">
        <v>240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="2" customFormat="1" ht="47" customHeight="1" spans="1:16382">
      <c r="A24" s="17" t="s">
        <v>23</v>
      </c>
      <c r="B24" s="34" t="s">
        <v>12</v>
      </c>
      <c r="C24" s="35" t="s">
        <v>277</v>
      </c>
      <c r="D24" s="36" t="s">
        <v>278</v>
      </c>
      <c r="E24" s="34">
        <v>2019</v>
      </c>
      <c r="F24" s="34" t="s">
        <v>279</v>
      </c>
      <c r="G24" s="20">
        <v>66.172</v>
      </c>
      <c r="H24" s="28"/>
      <c r="I24" s="45"/>
      <c r="J24" s="27"/>
      <c r="K24" s="46"/>
      <c r="L24" s="46"/>
      <c r="M24" s="46"/>
      <c r="N24" s="47" t="s">
        <v>21</v>
      </c>
      <c r="O24" s="9" t="s">
        <v>240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="2" customFormat="1" ht="30" customHeight="1" spans="1:16382">
      <c r="A25" s="17" t="s">
        <v>23</v>
      </c>
      <c r="B25" s="17" t="s">
        <v>244</v>
      </c>
      <c r="C25" s="21" t="s">
        <v>269</v>
      </c>
      <c r="D25" s="37" t="s">
        <v>280</v>
      </c>
      <c r="E25" s="17">
        <v>2019</v>
      </c>
      <c r="F25" s="17" t="s">
        <v>271</v>
      </c>
      <c r="G25" s="17">
        <v>30.25</v>
      </c>
      <c r="H25" s="22"/>
      <c r="I25" s="22"/>
      <c r="J25" s="22"/>
      <c r="K25" s="22"/>
      <c r="L25" s="22"/>
      <c r="M25" s="44"/>
      <c r="N25" s="47" t="s">
        <v>21</v>
      </c>
      <c r="O25" s="4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2" customFormat="1" ht="30" customHeight="1" spans="1:16382">
      <c r="A26" s="17" t="s">
        <v>23</v>
      </c>
      <c r="B26" s="17" t="s">
        <v>244</v>
      </c>
      <c r="C26" s="21" t="s">
        <v>281</v>
      </c>
      <c r="D26" s="37" t="s">
        <v>246</v>
      </c>
      <c r="E26" s="17">
        <v>2019</v>
      </c>
      <c r="F26" s="17" t="s">
        <v>263</v>
      </c>
      <c r="G26" s="17">
        <v>35.85</v>
      </c>
      <c r="H26" s="22"/>
      <c r="I26" s="22"/>
      <c r="J26" s="22"/>
      <c r="K26" s="22"/>
      <c r="L26" s="22"/>
      <c r="M26" s="44"/>
      <c r="N26" s="47" t="s">
        <v>21</v>
      </c>
      <c r="O26" s="4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="2" customFormat="1" ht="30" customHeight="1" spans="1:16382">
      <c r="A27" s="17" t="s">
        <v>23</v>
      </c>
      <c r="B27" s="17" t="s">
        <v>244</v>
      </c>
      <c r="C27" s="21" t="s">
        <v>82</v>
      </c>
      <c r="D27" s="37" t="s">
        <v>282</v>
      </c>
      <c r="E27" s="17">
        <v>2019</v>
      </c>
      <c r="F27" s="17" t="s">
        <v>283</v>
      </c>
      <c r="G27" s="17">
        <v>32.67</v>
      </c>
      <c r="H27" s="22"/>
      <c r="I27" s="22"/>
      <c r="J27" s="22"/>
      <c r="K27" s="22"/>
      <c r="L27" s="22"/>
      <c r="M27" s="44"/>
      <c r="N27" s="47" t="s">
        <v>21</v>
      </c>
      <c r="O27" s="4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="2" customFormat="1" ht="30" customHeight="1" spans="1:16382">
      <c r="A28" s="17" t="s">
        <v>23</v>
      </c>
      <c r="B28" s="17" t="s">
        <v>244</v>
      </c>
      <c r="C28" s="21" t="s">
        <v>284</v>
      </c>
      <c r="D28" s="37" t="s">
        <v>285</v>
      </c>
      <c r="E28" s="17">
        <v>2019</v>
      </c>
      <c r="F28" s="17" t="s">
        <v>286</v>
      </c>
      <c r="G28" s="38">
        <v>31.94</v>
      </c>
      <c r="H28" s="22"/>
      <c r="I28" s="22"/>
      <c r="J28" s="22"/>
      <c r="K28" s="22"/>
      <c r="L28" s="22"/>
      <c r="M28" s="44"/>
      <c r="N28" s="47" t="s">
        <v>21</v>
      </c>
      <c r="O28" s="4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2" customFormat="1" ht="30" customHeight="1" spans="1:16382">
      <c r="A29" s="17" t="s">
        <v>23</v>
      </c>
      <c r="B29" s="17" t="s">
        <v>244</v>
      </c>
      <c r="C29" s="21" t="s">
        <v>94</v>
      </c>
      <c r="D29" s="37" t="s">
        <v>287</v>
      </c>
      <c r="E29" s="17">
        <v>2019</v>
      </c>
      <c r="F29" s="17" t="s">
        <v>279</v>
      </c>
      <c r="G29" s="17">
        <v>36.37</v>
      </c>
      <c r="H29" s="22"/>
      <c r="I29" s="22"/>
      <c r="J29" s="22"/>
      <c r="K29" s="22"/>
      <c r="L29" s="22"/>
      <c r="M29" s="44"/>
      <c r="N29" s="47" t="s">
        <v>21</v>
      </c>
      <c r="O29" s="4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2" customFormat="1" ht="30" customHeight="1" spans="1:16382">
      <c r="A30" s="17" t="s">
        <v>23</v>
      </c>
      <c r="B30" s="17" t="s">
        <v>244</v>
      </c>
      <c r="C30" s="21" t="s">
        <v>91</v>
      </c>
      <c r="D30" s="37" t="s">
        <v>288</v>
      </c>
      <c r="E30" s="17">
        <v>2019</v>
      </c>
      <c r="F30" s="17" t="s">
        <v>289</v>
      </c>
      <c r="G30" s="17">
        <v>47.88</v>
      </c>
      <c r="H30" s="22"/>
      <c r="I30" s="22"/>
      <c r="J30" s="22"/>
      <c r="K30" s="22"/>
      <c r="L30" s="22"/>
      <c r="M30" s="44"/>
      <c r="N30" s="47" t="s">
        <v>21</v>
      </c>
      <c r="O30" s="4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2" customFormat="1" ht="45" customHeight="1" spans="1:16382">
      <c r="A31" s="39"/>
      <c r="B31" s="40"/>
      <c r="C31" s="40" t="s">
        <v>179</v>
      </c>
      <c r="D31" s="40"/>
      <c r="E31" s="40"/>
      <c r="F31" s="40"/>
      <c r="G31" s="40">
        <f>SUM(G32:G38)</f>
        <v>132.76</v>
      </c>
      <c r="H31" s="40"/>
      <c r="I31" s="40"/>
      <c r="J31" s="40"/>
      <c r="K31" s="40"/>
      <c r="L31" s="40"/>
      <c r="M31" s="40"/>
      <c r="N31" s="47"/>
      <c r="O31" s="40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2" customFormat="1" ht="28" customHeight="1" spans="1:16382">
      <c r="A32" s="22" t="s">
        <v>22</v>
      </c>
      <c r="B32" s="17" t="s">
        <v>12</v>
      </c>
      <c r="C32" s="17" t="s">
        <v>290</v>
      </c>
      <c r="D32" s="17" t="s">
        <v>291</v>
      </c>
      <c r="E32" s="17">
        <v>2019</v>
      </c>
      <c r="F32" s="17" t="s">
        <v>292</v>
      </c>
      <c r="G32" s="17">
        <v>13.26</v>
      </c>
      <c r="H32" s="17"/>
      <c r="I32" s="17"/>
      <c r="J32" s="17"/>
      <c r="K32" s="17"/>
      <c r="L32" s="17"/>
      <c r="M32" s="17"/>
      <c r="N32" s="47" t="s">
        <v>21</v>
      </c>
      <c r="O32" s="17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</row>
    <row r="33" s="2" customFormat="1" ht="29" customHeight="1" spans="1:16382">
      <c r="A33" s="22" t="s">
        <v>22</v>
      </c>
      <c r="B33" s="17" t="s">
        <v>12</v>
      </c>
      <c r="C33" s="17" t="s">
        <v>293</v>
      </c>
      <c r="D33" s="27" t="s">
        <v>294</v>
      </c>
      <c r="E33" s="17">
        <v>2019</v>
      </c>
      <c r="F33" s="17" t="s">
        <v>295</v>
      </c>
      <c r="G33" s="17">
        <v>60</v>
      </c>
      <c r="H33" s="23"/>
      <c r="I33" s="23"/>
      <c r="J33" s="23"/>
      <c r="K33" s="23"/>
      <c r="L33" s="23"/>
      <c r="M33" s="23"/>
      <c r="N33" s="47" t="s">
        <v>21</v>
      </c>
      <c r="O33" s="17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</row>
    <row r="34" s="2" customFormat="1" ht="33" customHeight="1" spans="1:16382">
      <c r="A34" s="22" t="s">
        <v>22</v>
      </c>
      <c r="B34" s="17" t="s">
        <v>12</v>
      </c>
      <c r="C34" s="17" t="s">
        <v>296</v>
      </c>
      <c r="D34" s="17" t="s">
        <v>297</v>
      </c>
      <c r="E34" s="23">
        <v>2019</v>
      </c>
      <c r="F34" s="17" t="s">
        <v>263</v>
      </c>
      <c r="G34" s="41">
        <v>1.4</v>
      </c>
      <c r="H34" s="23"/>
      <c r="I34" s="23"/>
      <c r="J34" s="41"/>
      <c r="K34" s="23"/>
      <c r="L34" s="23"/>
      <c r="M34" s="23"/>
      <c r="N34" s="47" t="s">
        <v>21</v>
      </c>
      <c r="O34" s="17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</row>
    <row r="35" s="2" customFormat="1" ht="34" customHeight="1" spans="1:16382">
      <c r="A35" s="17" t="s">
        <v>23</v>
      </c>
      <c r="B35" s="17" t="s">
        <v>244</v>
      </c>
      <c r="C35" s="21" t="s">
        <v>293</v>
      </c>
      <c r="D35" s="37" t="s">
        <v>298</v>
      </c>
      <c r="E35" s="17">
        <v>2019</v>
      </c>
      <c r="F35" s="17" t="s">
        <v>295</v>
      </c>
      <c r="G35" s="17">
        <v>30.23</v>
      </c>
      <c r="H35" s="22"/>
      <c r="I35" s="22"/>
      <c r="J35" s="22"/>
      <c r="K35" s="22"/>
      <c r="L35" s="22"/>
      <c r="M35" s="22"/>
      <c r="N35" s="47" t="s">
        <v>21</v>
      </c>
      <c r="O35" s="17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2" customFormat="1" ht="32" customHeight="1" spans="1:16382">
      <c r="A36" s="17" t="s">
        <v>23</v>
      </c>
      <c r="B36" s="17" t="s">
        <v>244</v>
      </c>
      <c r="C36" s="21" t="s">
        <v>299</v>
      </c>
      <c r="D36" s="37" t="s">
        <v>300</v>
      </c>
      <c r="E36" s="17">
        <v>2019</v>
      </c>
      <c r="F36" s="17" t="s">
        <v>274</v>
      </c>
      <c r="G36" s="17">
        <v>7.23</v>
      </c>
      <c r="H36" s="22"/>
      <c r="I36" s="22"/>
      <c r="J36" s="22"/>
      <c r="K36" s="22"/>
      <c r="L36" s="22"/>
      <c r="M36" s="22"/>
      <c r="N36" s="47" t="s">
        <v>21</v>
      </c>
      <c r="O36" s="1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="2" customFormat="1" ht="32" customHeight="1" spans="1:16382">
      <c r="A37" s="22" t="s">
        <v>22</v>
      </c>
      <c r="B37" s="18" t="s">
        <v>12</v>
      </c>
      <c r="C37" s="30" t="s">
        <v>301</v>
      </c>
      <c r="D37" s="18" t="s">
        <v>302</v>
      </c>
      <c r="E37" s="18">
        <v>2019</v>
      </c>
      <c r="F37" s="18" t="s">
        <v>303</v>
      </c>
      <c r="G37" s="18">
        <v>1.2</v>
      </c>
      <c r="H37" s="22"/>
      <c r="I37" s="22"/>
      <c r="J37" s="22"/>
      <c r="K37" s="22"/>
      <c r="L37" s="22"/>
      <c r="M37" s="22"/>
      <c r="N37" s="47" t="s">
        <v>21</v>
      </c>
      <c r="O37" s="17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="2" customFormat="1" ht="32" customHeight="1" spans="1:16382">
      <c r="A38" s="22" t="s">
        <v>22</v>
      </c>
      <c r="B38" s="18" t="s">
        <v>12</v>
      </c>
      <c r="C38" s="30" t="s">
        <v>304</v>
      </c>
      <c r="D38" s="30" t="s">
        <v>305</v>
      </c>
      <c r="E38" s="18">
        <v>2019</v>
      </c>
      <c r="F38" s="18" t="s">
        <v>306</v>
      </c>
      <c r="G38" s="18">
        <v>19.44</v>
      </c>
      <c r="H38" s="18"/>
      <c r="I38" s="22"/>
      <c r="J38" s="22"/>
      <c r="K38" s="22"/>
      <c r="L38" s="22"/>
      <c r="M38" s="22"/>
      <c r="N38" s="47" t="s">
        <v>21</v>
      </c>
      <c r="O38" s="17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="2" customFormat="1" ht="38" customHeight="1" spans="1:16382">
      <c r="A39" s="25"/>
      <c r="B39" s="25"/>
      <c r="C39" s="25" t="s">
        <v>177</v>
      </c>
      <c r="D39" s="40"/>
      <c r="E39" s="25"/>
      <c r="F39" s="40"/>
      <c r="G39" s="25">
        <f>SUM(G40:G42)</f>
        <v>59.25</v>
      </c>
      <c r="H39" s="25"/>
      <c r="I39" s="25"/>
      <c r="J39" s="25"/>
      <c r="K39" s="25"/>
      <c r="L39" s="25"/>
      <c r="M39" s="25"/>
      <c r="N39" s="47"/>
      <c r="O39" s="2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="2" customFormat="1" ht="67" customHeight="1" spans="1:16382">
      <c r="A40" s="23" t="s">
        <v>22</v>
      </c>
      <c r="B40" s="23" t="s">
        <v>12</v>
      </c>
      <c r="C40" s="23" t="s">
        <v>307</v>
      </c>
      <c r="D40" s="17" t="s">
        <v>308</v>
      </c>
      <c r="E40" s="23">
        <v>2019</v>
      </c>
      <c r="F40" s="17" t="s">
        <v>283</v>
      </c>
      <c r="G40" s="23">
        <v>27.36</v>
      </c>
      <c r="H40" s="23"/>
      <c r="I40" s="23"/>
      <c r="J40" s="23"/>
      <c r="K40" s="23"/>
      <c r="L40" s="23"/>
      <c r="M40" s="23"/>
      <c r="N40" s="47" t="s">
        <v>21</v>
      </c>
      <c r="O40" s="23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</row>
    <row r="41" s="2" customFormat="1" ht="36" customHeight="1" spans="1:16382">
      <c r="A41" s="23" t="s">
        <v>22</v>
      </c>
      <c r="B41" s="23" t="s">
        <v>12</v>
      </c>
      <c r="C41" s="23" t="s">
        <v>121</v>
      </c>
      <c r="D41" s="17" t="s">
        <v>309</v>
      </c>
      <c r="E41" s="23">
        <v>2019</v>
      </c>
      <c r="F41" s="17" t="s">
        <v>310</v>
      </c>
      <c r="G41" s="23">
        <v>10.5</v>
      </c>
      <c r="H41" s="23"/>
      <c r="I41" s="23"/>
      <c r="J41" s="23"/>
      <c r="K41" s="23"/>
      <c r="L41" s="23"/>
      <c r="M41" s="23"/>
      <c r="N41" s="47" t="s">
        <v>21</v>
      </c>
      <c r="O41" s="23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="2" customFormat="1" ht="38" customHeight="1" spans="1:16382">
      <c r="A42" s="17" t="s">
        <v>23</v>
      </c>
      <c r="B42" s="17" t="s">
        <v>244</v>
      </c>
      <c r="C42" s="42" t="s">
        <v>311</v>
      </c>
      <c r="D42" s="37" t="s">
        <v>312</v>
      </c>
      <c r="E42" s="17">
        <v>2019</v>
      </c>
      <c r="F42" s="17" t="s">
        <v>257</v>
      </c>
      <c r="G42" s="17">
        <v>21.39</v>
      </c>
      <c r="H42" s="22"/>
      <c r="I42" s="22"/>
      <c r="J42" s="22"/>
      <c r="K42" s="22"/>
      <c r="L42" s="22"/>
      <c r="M42" s="22"/>
      <c r="N42" s="47" t="s">
        <v>21</v>
      </c>
      <c r="O42" s="23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</row>
    <row r="43" s="3" customFormat="1" ht="38" customHeight="1" spans="1:16382">
      <c r="A43" s="25"/>
      <c r="B43" s="25"/>
      <c r="C43" s="25" t="s">
        <v>181</v>
      </c>
      <c r="D43" s="40"/>
      <c r="E43" s="25"/>
      <c r="F43" s="40"/>
      <c r="G43" s="25">
        <f>SUM(G44:G47)</f>
        <v>135.51</v>
      </c>
      <c r="H43" s="25"/>
      <c r="I43" s="25"/>
      <c r="J43" s="25"/>
      <c r="K43" s="25"/>
      <c r="L43" s="25"/>
      <c r="M43" s="25"/>
      <c r="N43" s="24"/>
      <c r="O43" s="2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="2" customFormat="1" ht="29" customHeight="1" spans="1:16382">
      <c r="A44" s="22" t="s">
        <v>22</v>
      </c>
      <c r="B44" s="17" t="s">
        <v>12</v>
      </c>
      <c r="C44" s="17" t="s">
        <v>106</v>
      </c>
      <c r="D44" s="17" t="s">
        <v>313</v>
      </c>
      <c r="E44" s="17">
        <v>2019</v>
      </c>
      <c r="F44" s="17" t="s">
        <v>314</v>
      </c>
      <c r="G44" s="17">
        <v>8.45</v>
      </c>
      <c r="H44" s="17"/>
      <c r="I44" s="17"/>
      <c r="J44" s="17"/>
      <c r="K44" s="17"/>
      <c r="L44" s="17"/>
      <c r="M44" s="17"/>
      <c r="N44" s="47" t="s">
        <v>21</v>
      </c>
      <c r="O44" s="17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</row>
    <row r="45" s="2" customFormat="1" ht="30" customHeight="1" spans="1:16382">
      <c r="A45" s="17" t="s">
        <v>23</v>
      </c>
      <c r="B45" s="17" t="s">
        <v>244</v>
      </c>
      <c r="C45" s="22" t="s">
        <v>315</v>
      </c>
      <c r="D45" s="37" t="s">
        <v>316</v>
      </c>
      <c r="E45" s="23">
        <v>2019</v>
      </c>
      <c r="F45" s="17" t="s">
        <v>317</v>
      </c>
      <c r="G45" s="17">
        <v>49.9</v>
      </c>
      <c r="H45" s="22"/>
      <c r="I45" s="22"/>
      <c r="J45" s="22"/>
      <c r="K45" s="22"/>
      <c r="L45" s="22"/>
      <c r="M45" s="22"/>
      <c r="N45" s="47" t="s">
        <v>21</v>
      </c>
      <c r="O45" s="17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="2" customFormat="1" ht="30" customHeight="1" spans="1:16382">
      <c r="A46" s="17" t="s">
        <v>23</v>
      </c>
      <c r="B46" s="17" t="s">
        <v>244</v>
      </c>
      <c r="C46" s="22" t="s">
        <v>318</v>
      </c>
      <c r="D46" s="37" t="s">
        <v>319</v>
      </c>
      <c r="E46" s="23">
        <v>2019</v>
      </c>
      <c r="F46" s="17" t="s">
        <v>320</v>
      </c>
      <c r="G46" s="17">
        <v>30.02</v>
      </c>
      <c r="H46" s="22"/>
      <c r="I46" s="22"/>
      <c r="J46" s="22"/>
      <c r="K46" s="22"/>
      <c r="L46" s="22"/>
      <c r="M46" s="22"/>
      <c r="N46" s="47" t="s">
        <v>21</v>
      </c>
      <c r="O46" s="17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</row>
    <row r="47" s="2" customFormat="1" ht="30" customHeight="1" spans="1:16382">
      <c r="A47" s="17" t="s">
        <v>23</v>
      </c>
      <c r="B47" s="17" t="s">
        <v>244</v>
      </c>
      <c r="C47" s="22" t="s">
        <v>321</v>
      </c>
      <c r="D47" s="37" t="s">
        <v>322</v>
      </c>
      <c r="E47" s="23">
        <v>2019</v>
      </c>
      <c r="F47" s="17" t="s">
        <v>323</v>
      </c>
      <c r="G47" s="17">
        <v>47.14</v>
      </c>
      <c r="H47" s="22"/>
      <c r="I47" s="22"/>
      <c r="J47" s="22"/>
      <c r="K47" s="22"/>
      <c r="L47" s="22"/>
      <c r="M47" s="22"/>
      <c r="N47" s="47" t="s">
        <v>21</v>
      </c>
      <c r="O47" s="17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</row>
  </sheetData>
  <autoFilter ref="A2:O47">
    <extLst/>
  </autoFilter>
  <mergeCells count="21">
    <mergeCell ref="A1:B1"/>
    <mergeCell ref="A2:O2"/>
    <mergeCell ref="G3:M3"/>
    <mergeCell ref="H4:L4"/>
    <mergeCell ref="A6:D6"/>
    <mergeCell ref="A3:A5"/>
    <mergeCell ref="B3:B5"/>
    <mergeCell ref="C3:C5"/>
    <mergeCell ref="C17:C18"/>
    <mergeCell ref="C19:C20"/>
    <mergeCell ref="D3:D5"/>
    <mergeCell ref="E3:E5"/>
    <mergeCell ref="E17:E18"/>
    <mergeCell ref="E19:E20"/>
    <mergeCell ref="F3:F5"/>
    <mergeCell ref="F17:F18"/>
    <mergeCell ref="F19:F20"/>
    <mergeCell ref="G4:G5"/>
    <mergeCell ref="M4:M5"/>
    <mergeCell ref="N3:N5"/>
    <mergeCell ref="O3:O5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林业局</vt:lpstr>
      <vt:lpstr>扶贫办</vt:lpstr>
      <vt:lpstr>工业商贸局</vt:lpstr>
      <vt:lpstr>交通局</vt:lpstr>
      <vt:lpstr>发改局</vt:lpstr>
      <vt:lpstr>农业农村局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无厘头1409842782</cp:lastModifiedBy>
  <dcterms:created xsi:type="dcterms:W3CDTF">2019-05-30T08:58:00Z</dcterms:created>
  <dcterms:modified xsi:type="dcterms:W3CDTF">2019-06-20T07:57:22Z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</Properties>
</file>