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4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  <sheet name="Sheet1" sheetId="16" r:id="rId16"/>
    <sheet name="Sheet2" sheetId="17" r:id="rId17"/>
  </sheets>
  <definedNames>
    <definedName name="_xlnm.Print_Area" localSheetId="11">'表10-部门综合预算专项业务经费支出表'!$A$1:$D$11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'表2-部门综合预算收入总表'!$A$1:$O$29</definedName>
    <definedName name="_xlnm.Print_Area" localSheetId="4">'表3-部门综合预算支出总表'!$A$1:$M$29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'表5-部门综合预算一般公共预算支出明细表（按功能科目分）'!$A$1:$G$16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'表7-部门综合预算一般公共预算基本支出明细表（按功能科目分）'!$A$1:$F$16</definedName>
    <definedName name="_xlnm.Print_Area" localSheetId="9">'表8-部门综合预一般公共预算基本支出明细表（按经济分类科目分）'!$A$1:$F$77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'表10-部门综合预算专项业务经费支出表'!$1:$4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'表12-部门综合预算一般公共预算拨款“三公”经费及会议培训费表'!$1:$7</definedName>
    <definedName name="_xlnm.Print_Titles" localSheetId="14">'表13-部门单位构成、人员情况及国有资产情况统计表'!$1:$3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'表5-部门综合预算一般公共预算支出明细表（按功能科目分）'!$1:$4</definedName>
    <definedName name="_xlnm.Print_Titles" localSheetId="7">'表6-部门综合预算一般公共预算支出明细表（按经济分类科目分）'!$1:$4</definedName>
    <definedName name="_xlnm.Print_Titles" localSheetId="8">'表7-部门综合预算一般公共预算基本支出明细表（按功能科目分）'!$1:$4</definedName>
    <definedName name="_xlnm.Print_Titles" localSheetId="9">'表8-部门综合预一般公共预算基本支出明细表（按经济分类科目分）'!$1:$4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<sst xmlns="http://schemas.openxmlformats.org/spreadsheetml/2006/main" count="758" uniqueCount="355">
  <si>
    <t>附件2</t>
  </si>
  <si>
    <t>2018年部门综合预算公开报表</t>
  </si>
  <si>
    <t xml:space="preserve">                            部门名称：吴堡县岔上镇人民政府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</si>
  <si>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</si>
  <si>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</si>
  <si>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</si>
  <si>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</si>
  <si>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</si>
  <si>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</si>
  <si>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</si>
  <si>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</si>
  <si>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2018年部门综合预算收支总表</t>
  </si>
  <si>
    <t xml:space="preserve">否 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</si>
  <si>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</si>
  <si>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</si>
  <si>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</si>
  <si>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</si>
  <si>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</si>
  <si>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</si>
  <si>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</si>
  <si>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</si>
  <si>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</si>
  <si>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</si>
  <si>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</si>
  <si>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</si>
  <si>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</si>
  <si>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</si>
  <si>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</si>
  <si>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</si>
  <si>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 xml:space="preserve">是 </t>
  </si>
  <si>
    <t>无政府性基金预算收支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</si>
  <si>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</si>
  <si>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</si>
  <si>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</si>
  <si>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</si>
  <si>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无政府采购预算</t>
  </si>
  <si>
    <t>表12</t>
  </si>
  <si>
    <t>2018年部门综合预算一般公共预算拨款“三公”经费及会议费、培训费支出预算表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</si>
  <si>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</si>
  <si>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</si>
  <si>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</si>
  <si>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</si>
  <si>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</si>
  <si>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</si>
  <si>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</si>
  <si>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</si>
  <si>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</si>
  <si>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</si>
  <si>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</si>
  <si>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</si>
  <si>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</si>
  <si>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</si>
  <si>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</si>
  <si>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</si>
  <si>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</si>
  <si>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</si>
  <si>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</si>
  <si>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</si>
  <si>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</si>
  <si>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</si>
  <si>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</si>
  <si>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</si>
  <si>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</si>
  <si>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</si>
  <si>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</si>
  <si>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</si>
  <si>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</si>
  <si>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</si>
  <si>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</si>
  <si>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</si>
  <si>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</si>
  <si>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</si>
  <si>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</si>
  <si>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</si>
  <si>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</si>
  <si>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</si>
  <si>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</si>
  <si>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</si>
  <si>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</si>
  <si>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</si>
  <si>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</si>
  <si>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</si>
  <si>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</si>
  <si>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</si>
  <si>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</si>
  <si>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</si>
  <si>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</si>
  <si>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</si>
  <si>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</si>
  <si>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</si>
  <si>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</si>
  <si>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</si>
  <si>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</si>
  <si>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</si>
  <si>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</si>
  <si>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</si>
  <si>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</si>
  <si>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</si>
  <si>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</si>
  <si>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</si>
  <si>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</si>
  <si>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</si>
  <si>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</si>
  <si>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</si>
  <si>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</si>
  <si>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</si>
  <si>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</si>
  <si>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</si>
  <si>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</si>
  <si>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</si>
  <si>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</si>
  <si>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</si>
  <si>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</si>
  <si>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</si>
  <si>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</si>
  <si>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</si>
  <si>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</si>
  <si>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</si>
  <si>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</si>
  <si>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</si>
  <si>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</si>
  <si>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</si>
  <si>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</si>
  <si>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</si>
  <si>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</si>
  <si>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</si>
  <si>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</si>
  <si>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</si>
  <si>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</si>
  <si>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</si>
  <si>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岔上镇人民政府</t>
  </si>
  <si>
    <t>岔上镇党政综合办公室</t>
  </si>
  <si>
    <t>岔上镇财政所</t>
  </si>
  <si>
    <t>岔上镇计生服务站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</si>
  <si>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</si>
  <si>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</si>
  <si>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</si>
  <si>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</si>
  <si>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</si>
  <si>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</si>
  <si>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</si>
  <si>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</si>
  <si>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</si>
  <si>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</si>
  <si>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</si>
  <si>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</si>
  <si>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</si>
  <si>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</si>
  <si>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</si>
  <si>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行政运行</t>
  </si>
  <si>
    <t>一般行政管理事务</t>
  </si>
  <si>
    <t>财政事务</t>
  </si>
  <si>
    <t>医疗卫生与计划生育支出</t>
  </si>
  <si>
    <t>计划生育事务</t>
  </si>
  <si>
    <t>其他计划生育事务支出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</si>
  <si>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</si>
  <si>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</si>
  <si>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</si>
  <si>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</si>
  <si>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</si>
  <si>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</si>
  <si>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</si>
  <si>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</si>
  <si>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</si>
  <si>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</si>
  <si>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</si>
  <si>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</si>
  <si>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</si>
  <si>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</si>
  <si>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</si>
  <si>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</si>
  <si>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</si>
  <si>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</si>
  <si>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</si>
  <si>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</si>
  <si>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</si>
  <si>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</si>
  <si>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</si>
  <si>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</si>
  <si>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</si>
  <si>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</si>
  <si>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</si>
  <si>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</si>
  <si>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</si>
  <si>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</si>
  <si>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</si>
  <si>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</si>
  <si>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</si>
  <si>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</si>
  <si>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</si>
  <si>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</si>
  <si>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</si>
  <si>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</si>
  <si>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</si>
  <si>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</si>
  <si>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</si>
  <si>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</si>
  <si>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</si>
  <si>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</si>
  <si>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</si>
  <si>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</si>
  <si>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</si>
  <si>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</si>
  <si>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</si>
  <si>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</si>
  <si>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</si>
  <si>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</si>
  <si>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</si>
  <si>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</si>
  <si>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</si>
  <si>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</si>
  <si>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</si>
  <si>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</si>
  <si>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</si>
  <si>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</si>
  <si>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</si>
  <si>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</si>
  <si>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</si>
  <si>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</si>
  <si>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</si>
  <si>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</si>
  <si>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</si>
  <si>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</si>
  <si>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</si>
  <si>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</si>
  <si>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</si>
  <si>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</si>
  <si>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</si>
  <si>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</si>
  <si>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</si>
  <si>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</si>
  <si>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</si>
  <si>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</si>
  <si>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</si>
  <si>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</si>
  <si>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</si>
  <si>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</si>
  <si>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</si>
  <si>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</si>
  <si>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</si>
  <si>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</si>
  <si>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</si>
  <si>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</si>
  <si>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</si>
  <si>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</si>
  <si>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</si>
  <si>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</si>
  <si>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</si>
  <si>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</si>
  <si>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</si>
  <si>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</si>
  <si>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</si>
  <si>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</si>
  <si>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</si>
  <si>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</si>
  <si>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</si>
  <si>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</si>
  <si>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</si>
  <si>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</si>
  <si>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</si>
  <si>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</si>
  <si>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</si>
  <si>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</si>
  <si>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</si>
  <si>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</si>
  <si>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</si>
  <si>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</si>
  <si>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</si>
  <si>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</si>
  <si>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</si>
  <si>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</si>
  <si>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</si>
  <si>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</si>
  <si>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</si>
  <si>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</si>
  <si>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</si>
  <si>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</si>
  <si>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</si>
  <si>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</si>
  <si>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</si>
  <si>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</si>
  <si>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</si>
  <si>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</si>
  <si>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</si>
  <si>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</si>
  <si>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</si>
  <si>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</si>
  <si>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</si>
  <si>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</si>
  <si>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</si>
  <si>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</si>
  <si>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</si>
  <si>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</si>
  <si>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</si>
  <si>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</si>
  <si>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</si>
  <si>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</si>
  <si>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</si>
  <si>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</si>
  <si>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</si>
  <si>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</si>
  <si>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</si>
  <si>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</si>
  <si>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</si>
  <si>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</si>
  <si>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</si>
  <si>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</si>
  <si>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</si>
  <si>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</si>
  <si>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</si>
  <si>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</si>
  <si>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</si>
  <si>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</si>
  <si>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</si>
  <si>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</si>
  <si>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</si>
  <si>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</si>
  <si>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</si>
  <si>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</si>
  <si>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</si>
  <si>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修建川口东渡旅游停车场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</si>
  <si>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</si>
  <si>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</si>
  <si>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</si>
  <si>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</si>
  <si>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</si>
  <si>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</si>
  <si>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</si>
  <si>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</si>
  <si>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</si>
  <si>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</si>
  <si>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</si>
  <si>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</si>
  <si>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**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</si>
  <si>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</si>
  <si>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</si>
  <si>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</si>
  <si>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</si>
  <si>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</si>
  <si>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</si>
  <si>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</si>
  <si>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</si>
  <si>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</si>
  <si>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</si>
  <si>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</si>
  <si>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</si>
  <si>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</si>
  <si>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</si>
  <si>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</si>
  <si>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</si>
  <si>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</si>
  <si>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</si>
  <si>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岔上镇政府</t>
  </si>
  <si>
    <t>政府办公厅（室）及相关机构事务</t>
  </si>
  <si>
    <t>政府办公厅（室）及相关机构事务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</si>
</sst>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&quot;??;@"/>
    <numFmt numFmtId="181" formatCode="#,##0.0000"/>
  </numFmts>
  <fonts count="59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3"/>
      <name val="宋体"/>
      <family val="0"/>
    </font>
    <font>
      <sz val="9"/>
      <color indexed="63"/>
      <name val="微软雅黑"/>
      <family val="2"/>
    </font>
    <font>
      <sz val="9"/>
      <color indexed="63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2B2B2B"/>
      <name val="宋体"/>
      <family val="0"/>
    </font>
    <font>
      <sz val="9"/>
      <color rgb="FF2B2B2B"/>
      <name val="微软雅黑"/>
      <family val="2"/>
    </font>
    <font>
      <sz val="9"/>
      <color rgb="FF2B2B2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 wrapText="1"/>
    </xf>
    <xf numFmtId="0" fontId="0" fillId="33" borderId="9" xfId="0" applyFont="1" applyFill="1" applyBorder="1" applyAlignment="1">
      <alignment vertical="center"/>
    </xf>
    <xf numFmtId="0" fontId="54" fillId="33" borderId="9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6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2" fontId="0" fillId="0" borderId="9" xfId="0" applyNumberFormat="1" applyFill="1" applyBorder="1" applyAlignment="1" applyProtection="1">
      <alignment horizontal="left" vertical="center"/>
      <protection/>
    </xf>
    <xf numFmtId="4" fontId="0" fillId="0" borderId="9" xfId="0" applyNumberFormat="1" applyBorder="1" applyAlignment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115" zoomScaleNormal="115" zoomScalePageLayoutView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29" t="s">
        <v>1</v>
      </c>
    </row>
    <row r="3" spans="1:14" ht="93.75" customHeight="1">
      <c r="A3" s="130"/>
      <c r="N3" s="33"/>
    </row>
    <row r="4" ht="81.75" customHeight="1">
      <c r="A4" s="131" t="s">
        <v>2</v>
      </c>
    </row>
    <row r="5" ht="40.5" customHeight="1">
      <c r="A5" s="131" t="s">
        <v>3</v>
      </c>
    </row>
    <row r="6" ht="36.75" customHeight="1">
      <c r="A6" s="131" t="s">
        <v>4</v>
      </c>
    </row>
    <row r="7" ht="12.75" customHeight="1">
      <c r="A7" s="12"/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4.5" style="0" customWidth="1"/>
    <col min="2" max="2" width="25.16015625" style="0" customWidth="1"/>
    <col min="3" max="3" width="18.33203125" style="0" customWidth="1"/>
    <col min="4" max="4" width="19.16015625" style="0" customWidth="1"/>
    <col min="5" max="5" width="14.5" style="0" customWidth="1"/>
    <col min="6" max="6" width="15" style="0" customWidth="1"/>
  </cols>
  <sheetData>
    <row r="1" ht="21" customHeight="1">
      <c r="A1" s="33" t="s">
        <v>25</v>
      </c>
    </row>
    <row r="2" spans="1:6" ht="21" customHeight="1">
      <c r="A2" s="34" t="s">
        <v>26</v>
      </c>
      <c r="B2" s="34"/>
      <c r="C2" s="34"/>
      <c r="D2" s="34"/>
      <c r="E2" s="34"/>
      <c r="F2" s="34"/>
    </row>
    <row r="3" ht="21" customHeight="1">
      <c r="F3" s="41" t="s">
        <v>40</v>
      </c>
    </row>
    <row r="4" spans="1:6" ht="22.5" customHeight="1">
      <c r="A4" s="35" t="s">
        <v>155</v>
      </c>
      <c r="B4" s="35" t="s">
        <v>156</v>
      </c>
      <c r="C4" s="35" t="s">
        <v>119</v>
      </c>
      <c r="D4" s="35" t="s">
        <v>144</v>
      </c>
      <c r="E4" s="35" t="s">
        <v>145</v>
      </c>
      <c r="F4" s="35" t="s">
        <v>147</v>
      </c>
    </row>
    <row r="5" spans="1:6" ht="16.5" customHeight="1">
      <c r="A5" s="150" t="s">
        <v>117</v>
      </c>
      <c r="B5" s="154"/>
      <c r="C5" s="43">
        <f aca="true" t="shared" si="0" ref="C5:C48">SUM(D5:F5)</f>
        <v>905.5499999999998</v>
      </c>
      <c r="D5" s="36">
        <f>D6+D17+D43+D49+D60</f>
        <v>722.5099999999999</v>
      </c>
      <c r="E5" s="36">
        <f>SUM(E6+E17+E43+E49+E60)</f>
        <v>183.04</v>
      </c>
      <c r="F5" s="36"/>
    </row>
    <row r="6" spans="1:6" ht="16.5" customHeight="1">
      <c r="A6" s="65" t="s">
        <v>157</v>
      </c>
      <c r="B6" s="65" t="s">
        <v>158</v>
      </c>
      <c r="C6" s="36">
        <f t="shared" si="0"/>
        <v>656.7099999999999</v>
      </c>
      <c r="D6" s="36">
        <f>SUM(D7:D16)</f>
        <v>656.7099999999999</v>
      </c>
      <c r="E6" s="36"/>
      <c r="F6" s="36"/>
    </row>
    <row r="7" spans="1:6" ht="16.5" customHeight="1">
      <c r="A7" s="65" t="s">
        <v>159</v>
      </c>
      <c r="B7" s="65" t="s">
        <v>160</v>
      </c>
      <c r="C7" s="36">
        <f t="shared" si="0"/>
        <v>159.4</v>
      </c>
      <c r="D7" s="43">
        <v>159.4</v>
      </c>
      <c r="E7" s="36"/>
      <c r="F7" s="36"/>
    </row>
    <row r="8" spans="1:6" ht="16.5" customHeight="1">
      <c r="A8" s="65" t="s">
        <v>161</v>
      </c>
      <c r="B8" s="65" t="s">
        <v>162</v>
      </c>
      <c r="C8" s="36">
        <f t="shared" si="0"/>
        <v>371.93</v>
      </c>
      <c r="D8" s="43">
        <v>371.93</v>
      </c>
      <c r="E8" s="36"/>
      <c r="F8" s="36"/>
    </row>
    <row r="9" spans="1:6" ht="16.5" customHeight="1">
      <c r="A9" s="65" t="s">
        <v>163</v>
      </c>
      <c r="B9" s="65" t="s">
        <v>164</v>
      </c>
      <c r="C9" s="36">
        <f t="shared" si="0"/>
        <v>14.09</v>
      </c>
      <c r="D9" s="43">
        <v>14.09</v>
      </c>
      <c r="E9" s="36"/>
      <c r="F9" s="36"/>
    </row>
    <row r="10" spans="1:6" ht="16.5" customHeight="1">
      <c r="A10" s="65" t="s">
        <v>165</v>
      </c>
      <c r="B10" s="65" t="s">
        <v>166</v>
      </c>
      <c r="C10" s="36">
        <f t="shared" si="0"/>
        <v>0</v>
      </c>
      <c r="D10" s="43">
        <v>0</v>
      </c>
      <c r="E10" s="36"/>
      <c r="F10" s="36"/>
    </row>
    <row r="11" spans="1:6" ht="16.5" customHeight="1">
      <c r="A11" s="65" t="s">
        <v>167</v>
      </c>
      <c r="B11" s="65" t="s">
        <v>168</v>
      </c>
      <c r="C11" s="36">
        <f t="shared" si="0"/>
        <v>31.76</v>
      </c>
      <c r="D11" s="43">
        <v>31.76</v>
      </c>
      <c r="E11" s="36"/>
      <c r="F11" s="36"/>
    </row>
    <row r="12" spans="1:6" ht="16.5" customHeight="1">
      <c r="A12" s="65" t="s">
        <v>169</v>
      </c>
      <c r="B12" s="65" t="s">
        <v>170</v>
      </c>
      <c r="C12" s="36">
        <f t="shared" si="0"/>
        <v>25.4</v>
      </c>
      <c r="D12" s="43">
        <v>25.4</v>
      </c>
      <c r="E12" s="36"/>
      <c r="F12" s="36"/>
    </row>
    <row r="13" spans="1:6" ht="16.5" customHeight="1">
      <c r="A13" s="65" t="s">
        <v>171</v>
      </c>
      <c r="B13" s="65" t="s">
        <v>172</v>
      </c>
      <c r="C13" s="36">
        <f t="shared" si="0"/>
        <v>0</v>
      </c>
      <c r="D13" s="43">
        <v>0</v>
      </c>
      <c r="E13" s="36"/>
      <c r="F13" s="36"/>
    </row>
    <row r="14" spans="1:6" ht="16.5" customHeight="1">
      <c r="A14" s="65" t="s">
        <v>173</v>
      </c>
      <c r="B14" s="65" t="s">
        <v>174</v>
      </c>
      <c r="C14" s="36">
        <f t="shared" si="0"/>
        <v>5.8</v>
      </c>
      <c r="D14" s="43">
        <v>5.8</v>
      </c>
      <c r="E14" s="36"/>
      <c r="F14" s="36"/>
    </row>
    <row r="15" spans="1:6" ht="16.5" customHeight="1">
      <c r="A15" s="65" t="s">
        <v>175</v>
      </c>
      <c r="B15" s="65" t="s">
        <v>176</v>
      </c>
      <c r="C15" s="36">
        <f t="shared" si="0"/>
        <v>28.8</v>
      </c>
      <c r="D15" s="43">
        <v>28.8</v>
      </c>
      <c r="E15" s="36"/>
      <c r="F15" s="36"/>
    </row>
    <row r="16" spans="1:6" ht="16.5" customHeight="1">
      <c r="A16" s="65" t="s">
        <v>177</v>
      </c>
      <c r="B16" s="65" t="s">
        <v>178</v>
      </c>
      <c r="C16" s="36">
        <f t="shared" si="0"/>
        <v>19.53</v>
      </c>
      <c r="D16" s="43">
        <v>19.53</v>
      </c>
      <c r="E16" s="36"/>
      <c r="F16" s="36"/>
    </row>
    <row r="17" spans="1:6" ht="16.5" customHeight="1">
      <c r="A17" s="65" t="s">
        <v>179</v>
      </c>
      <c r="B17" s="65" t="s">
        <v>180</v>
      </c>
      <c r="C17" s="36">
        <f t="shared" si="0"/>
        <v>206.22</v>
      </c>
      <c r="D17" s="43">
        <f>SUM(D18:D42)</f>
        <v>23.18</v>
      </c>
      <c r="E17" s="36">
        <f>SUM(E18:E42)</f>
        <v>183.04</v>
      </c>
      <c r="F17" s="36"/>
    </row>
    <row r="18" spans="1:6" ht="16.5" customHeight="1">
      <c r="A18" s="65" t="s">
        <v>181</v>
      </c>
      <c r="B18" s="65" t="s">
        <v>182</v>
      </c>
      <c r="C18" s="36">
        <f t="shared" si="0"/>
        <v>29</v>
      </c>
      <c r="D18" s="43"/>
      <c r="E18" s="36">
        <v>29</v>
      </c>
      <c r="F18" s="36"/>
    </row>
    <row r="19" spans="1:6" ht="16.5" customHeight="1">
      <c r="A19" s="65" t="s">
        <v>183</v>
      </c>
      <c r="B19" s="65" t="s">
        <v>184</v>
      </c>
      <c r="C19" s="36">
        <f t="shared" si="0"/>
        <v>19.8</v>
      </c>
      <c r="D19" s="43"/>
      <c r="E19" s="36">
        <v>19.8</v>
      </c>
      <c r="F19" s="36"/>
    </row>
    <row r="20" spans="1:6" ht="16.5" customHeight="1">
      <c r="A20" s="65" t="s">
        <v>185</v>
      </c>
      <c r="B20" s="65" t="s">
        <v>186</v>
      </c>
      <c r="C20" s="36">
        <f t="shared" si="0"/>
        <v>0</v>
      </c>
      <c r="D20" s="43"/>
      <c r="E20" s="36"/>
      <c r="F20" s="36"/>
    </row>
    <row r="21" spans="1:6" ht="16.5" customHeight="1">
      <c r="A21" s="65" t="s">
        <v>187</v>
      </c>
      <c r="B21" s="65" t="s">
        <v>188</v>
      </c>
      <c r="C21" s="36">
        <f t="shared" si="0"/>
        <v>0</v>
      </c>
      <c r="D21" s="43"/>
      <c r="E21" s="36"/>
      <c r="F21" s="36"/>
    </row>
    <row r="22" spans="1:6" ht="16.5" customHeight="1">
      <c r="A22" s="65" t="s">
        <v>189</v>
      </c>
      <c r="B22" s="65" t="s">
        <v>190</v>
      </c>
      <c r="C22" s="36">
        <f t="shared" si="0"/>
        <v>7</v>
      </c>
      <c r="D22" s="43"/>
      <c r="E22" s="36">
        <v>7</v>
      </c>
      <c r="F22" s="36"/>
    </row>
    <row r="23" spans="1:6" ht="16.5" customHeight="1">
      <c r="A23" s="65" t="s">
        <v>191</v>
      </c>
      <c r="B23" s="65" t="s">
        <v>192</v>
      </c>
      <c r="C23" s="36">
        <f t="shared" si="0"/>
        <v>21.6</v>
      </c>
      <c r="D23" s="43"/>
      <c r="E23" s="36">
        <v>21.6</v>
      </c>
      <c r="F23" s="36"/>
    </row>
    <row r="24" spans="1:6" ht="16.5" customHeight="1">
      <c r="A24" s="65" t="s">
        <v>193</v>
      </c>
      <c r="B24" s="65" t="s">
        <v>194</v>
      </c>
      <c r="C24" s="36">
        <f t="shared" si="0"/>
        <v>9.2</v>
      </c>
      <c r="D24" s="43"/>
      <c r="E24" s="36">
        <v>9.2</v>
      </c>
      <c r="F24" s="36"/>
    </row>
    <row r="25" spans="1:6" ht="16.5" customHeight="1">
      <c r="A25" s="65" t="s">
        <v>195</v>
      </c>
      <c r="B25" s="65" t="s">
        <v>196</v>
      </c>
      <c r="C25" s="36">
        <f t="shared" si="0"/>
        <v>0</v>
      </c>
      <c r="D25" s="66"/>
      <c r="E25" s="67"/>
      <c r="F25" s="67"/>
    </row>
    <row r="26" spans="1:6" ht="16.5" customHeight="1">
      <c r="A26" s="65" t="s">
        <v>197</v>
      </c>
      <c r="B26" s="65" t="s">
        <v>198</v>
      </c>
      <c r="C26" s="36">
        <f t="shared" si="0"/>
        <v>0</v>
      </c>
      <c r="D26" s="66"/>
      <c r="E26" s="67"/>
      <c r="F26" s="67"/>
    </row>
    <row r="27" spans="1:6" ht="16.5" customHeight="1">
      <c r="A27" s="65" t="s">
        <v>199</v>
      </c>
      <c r="B27" s="65" t="s">
        <v>200</v>
      </c>
      <c r="C27" s="36">
        <f t="shared" si="0"/>
        <v>4</v>
      </c>
      <c r="D27" s="66"/>
      <c r="E27" s="67">
        <v>4</v>
      </c>
      <c r="F27" s="67"/>
    </row>
    <row r="28" spans="1:6" ht="16.5" customHeight="1">
      <c r="A28" s="65" t="s">
        <v>201</v>
      </c>
      <c r="B28" s="65" t="s">
        <v>202</v>
      </c>
      <c r="C28" s="36">
        <f t="shared" si="0"/>
        <v>0</v>
      </c>
      <c r="D28" s="66"/>
      <c r="E28" s="67"/>
      <c r="F28" s="67"/>
    </row>
    <row r="29" spans="1:6" ht="16.5" customHeight="1">
      <c r="A29" s="65" t="s">
        <v>203</v>
      </c>
      <c r="B29" s="65" t="s">
        <v>204</v>
      </c>
      <c r="C29" s="36">
        <f t="shared" si="0"/>
        <v>72</v>
      </c>
      <c r="D29" s="66"/>
      <c r="E29" s="67">
        <v>72</v>
      </c>
      <c r="F29" s="67"/>
    </row>
    <row r="30" spans="1:6" ht="16.5" customHeight="1">
      <c r="A30" s="65" t="s">
        <v>205</v>
      </c>
      <c r="B30" s="65" t="s">
        <v>206</v>
      </c>
      <c r="C30" s="36">
        <f t="shared" si="0"/>
        <v>0</v>
      </c>
      <c r="D30" s="66"/>
      <c r="E30" s="67"/>
      <c r="F30" s="67"/>
    </row>
    <row r="31" spans="1:6" ht="16.5" customHeight="1">
      <c r="A31" s="65" t="s">
        <v>207</v>
      </c>
      <c r="B31" s="65" t="s">
        <v>208</v>
      </c>
      <c r="C31" s="36">
        <f t="shared" si="0"/>
        <v>0</v>
      </c>
      <c r="D31" s="66"/>
      <c r="E31" s="67"/>
      <c r="F31" s="67"/>
    </row>
    <row r="32" spans="1:6" ht="21" customHeight="1">
      <c r="A32" s="65" t="s">
        <v>209</v>
      </c>
      <c r="B32" s="65" t="s">
        <v>210</v>
      </c>
      <c r="C32" s="36">
        <f t="shared" si="0"/>
        <v>2.7</v>
      </c>
      <c r="D32" s="66"/>
      <c r="E32" s="67">
        <v>2.7</v>
      </c>
      <c r="F32" s="67"/>
    </row>
    <row r="33" spans="1:6" ht="16.5" customHeight="1">
      <c r="A33" s="65" t="s">
        <v>211</v>
      </c>
      <c r="B33" s="65" t="s">
        <v>212</v>
      </c>
      <c r="C33" s="36">
        <v>3</v>
      </c>
      <c r="D33" s="66"/>
      <c r="E33" s="67">
        <v>3</v>
      </c>
      <c r="F33" s="67"/>
    </row>
    <row r="34" spans="1:6" ht="16.5" customHeight="1">
      <c r="A34" s="65" t="s">
        <v>213</v>
      </c>
      <c r="B34" s="65" t="s">
        <v>214</v>
      </c>
      <c r="C34" s="36">
        <f t="shared" si="0"/>
        <v>0</v>
      </c>
      <c r="D34" s="66"/>
      <c r="E34" s="67"/>
      <c r="F34" s="67"/>
    </row>
    <row r="35" spans="1:6" ht="16.5" customHeight="1">
      <c r="A35" s="65" t="s">
        <v>215</v>
      </c>
      <c r="B35" s="65" t="s">
        <v>216</v>
      </c>
      <c r="C35" s="36">
        <f t="shared" si="0"/>
        <v>0</v>
      </c>
      <c r="D35" s="66"/>
      <c r="E35" s="67"/>
      <c r="F35" s="67"/>
    </row>
    <row r="36" spans="1:6" ht="16.5" customHeight="1">
      <c r="A36" s="65" t="s">
        <v>217</v>
      </c>
      <c r="B36" s="65" t="s">
        <v>218</v>
      </c>
      <c r="C36" s="36">
        <f t="shared" si="0"/>
        <v>0</v>
      </c>
      <c r="D36" s="66"/>
      <c r="E36" s="67"/>
      <c r="F36" s="67"/>
    </row>
    <row r="37" spans="1:6" ht="16.5" customHeight="1">
      <c r="A37" s="65" t="s">
        <v>219</v>
      </c>
      <c r="B37" s="65" t="s">
        <v>220</v>
      </c>
      <c r="C37" s="36">
        <f t="shared" si="0"/>
        <v>8.64</v>
      </c>
      <c r="D37" s="66"/>
      <c r="E37" s="67">
        <v>8.64</v>
      </c>
      <c r="F37" s="67"/>
    </row>
    <row r="38" spans="1:6" ht="16.5" customHeight="1">
      <c r="A38" s="65" t="s">
        <v>221</v>
      </c>
      <c r="B38" s="65" t="s">
        <v>222</v>
      </c>
      <c r="C38" s="36">
        <f t="shared" si="0"/>
        <v>0</v>
      </c>
      <c r="D38" s="66"/>
      <c r="E38" s="67"/>
      <c r="F38" s="67"/>
    </row>
    <row r="39" spans="1:6" ht="16.5" customHeight="1">
      <c r="A39" s="65" t="s">
        <v>223</v>
      </c>
      <c r="B39" s="65" t="s">
        <v>224</v>
      </c>
      <c r="C39" s="36">
        <f t="shared" si="0"/>
        <v>4.1</v>
      </c>
      <c r="D39" s="43"/>
      <c r="E39" s="36">
        <v>4.1</v>
      </c>
      <c r="F39" s="36"/>
    </row>
    <row r="40" spans="1:6" ht="16.5" customHeight="1">
      <c r="A40" s="65" t="s">
        <v>225</v>
      </c>
      <c r="B40" s="65" t="s">
        <v>226</v>
      </c>
      <c r="C40" s="36">
        <f t="shared" si="0"/>
        <v>2</v>
      </c>
      <c r="D40" s="43"/>
      <c r="E40" s="36">
        <v>2</v>
      </c>
      <c r="F40" s="36"/>
    </row>
    <row r="41" spans="1:6" ht="16.5" customHeight="1">
      <c r="A41" s="65" t="s">
        <v>227</v>
      </c>
      <c r="B41" s="65" t="s">
        <v>228</v>
      </c>
      <c r="C41" s="36">
        <f t="shared" si="0"/>
        <v>23.18</v>
      </c>
      <c r="D41" s="43">
        <v>23.18</v>
      </c>
      <c r="E41" s="36"/>
      <c r="F41" s="36"/>
    </row>
    <row r="42" spans="1:6" ht="16.5" customHeight="1">
      <c r="A42" s="65" t="s">
        <v>229</v>
      </c>
      <c r="B42" s="65" t="s">
        <v>230</v>
      </c>
      <c r="C42" s="36">
        <f t="shared" si="0"/>
        <v>0</v>
      </c>
      <c r="D42" s="43"/>
      <c r="E42" s="36"/>
      <c r="F42" s="36"/>
    </row>
    <row r="43" spans="1:6" ht="16.5" customHeight="1">
      <c r="A43" s="68" t="s">
        <v>231</v>
      </c>
      <c r="B43" s="68" t="s">
        <v>232</v>
      </c>
      <c r="C43" s="36">
        <f t="shared" si="0"/>
        <v>42.620000000000005</v>
      </c>
      <c r="D43" s="66">
        <f>SUM(D44:D48)</f>
        <v>42.620000000000005</v>
      </c>
      <c r="E43" s="67"/>
      <c r="F43" s="29"/>
    </row>
    <row r="44" spans="1:6" ht="16.5" customHeight="1">
      <c r="A44" s="68" t="s">
        <v>233</v>
      </c>
      <c r="B44" s="68" t="s">
        <v>234</v>
      </c>
      <c r="C44" s="36">
        <f t="shared" si="0"/>
        <v>0</v>
      </c>
      <c r="D44" s="66"/>
      <c r="E44" s="67"/>
      <c r="F44" s="29"/>
    </row>
    <row r="45" spans="1:6" ht="16.5" customHeight="1">
      <c r="A45" s="68" t="s">
        <v>235</v>
      </c>
      <c r="B45" s="68" t="s">
        <v>236</v>
      </c>
      <c r="C45" s="36">
        <f t="shared" si="0"/>
        <v>35.63</v>
      </c>
      <c r="D45" s="66">
        <v>35.63</v>
      </c>
      <c r="E45" s="67"/>
      <c r="F45" s="29"/>
    </row>
    <row r="46" spans="1:6" ht="16.5" customHeight="1">
      <c r="A46" s="68" t="s">
        <v>237</v>
      </c>
      <c r="B46" s="68" t="s">
        <v>238</v>
      </c>
      <c r="C46" s="36">
        <f t="shared" si="0"/>
        <v>0</v>
      </c>
      <c r="D46" s="66"/>
      <c r="E46" s="67"/>
      <c r="F46" s="29"/>
    </row>
    <row r="47" spans="1:6" ht="16.5" customHeight="1">
      <c r="A47" s="68" t="s">
        <v>239</v>
      </c>
      <c r="B47" s="68" t="s">
        <v>240</v>
      </c>
      <c r="C47" s="36">
        <f t="shared" si="0"/>
        <v>6.99</v>
      </c>
      <c r="D47" s="66">
        <v>6.99</v>
      </c>
      <c r="E47" s="67"/>
      <c r="F47" s="29"/>
    </row>
    <row r="48" spans="1:6" ht="16.5" customHeight="1">
      <c r="A48" s="68" t="s">
        <v>241</v>
      </c>
      <c r="B48" s="68" t="s">
        <v>242</v>
      </c>
      <c r="C48" s="36">
        <f t="shared" si="0"/>
        <v>0</v>
      </c>
      <c r="D48" s="66"/>
      <c r="E48" s="69"/>
      <c r="F48" s="29"/>
    </row>
    <row r="49" spans="1:6" ht="16.5" customHeight="1">
      <c r="A49" s="68" t="s">
        <v>243</v>
      </c>
      <c r="B49" s="68" t="s">
        <v>244</v>
      </c>
      <c r="C49" s="36">
        <f>SUM(C50:C59)</f>
        <v>0</v>
      </c>
      <c r="D49" s="66"/>
      <c r="E49" s="69"/>
      <c r="F49" s="29"/>
    </row>
    <row r="50" spans="1:6" ht="16.5" customHeight="1">
      <c r="A50" s="68" t="s">
        <v>245</v>
      </c>
      <c r="B50" s="68" t="s">
        <v>246</v>
      </c>
      <c r="C50" s="36">
        <f aca="true" t="shared" si="1" ref="C50:C59">SUM(D50:F50)</f>
        <v>0</v>
      </c>
      <c r="D50" s="66"/>
      <c r="E50" s="69"/>
      <c r="F50" s="29"/>
    </row>
    <row r="51" spans="1:6" ht="16.5" customHeight="1">
      <c r="A51" s="68" t="s">
        <v>247</v>
      </c>
      <c r="B51" s="68" t="s">
        <v>248</v>
      </c>
      <c r="C51" s="36"/>
      <c r="D51" s="66"/>
      <c r="E51" s="69"/>
      <c r="F51" s="29"/>
    </row>
    <row r="52" spans="1:6" ht="16.5" customHeight="1">
      <c r="A52" s="68" t="s">
        <v>249</v>
      </c>
      <c r="B52" s="68" t="s">
        <v>250</v>
      </c>
      <c r="C52" s="36">
        <f t="shared" si="1"/>
        <v>0</v>
      </c>
      <c r="D52" s="66"/>
      <c r="E52" s="69"/>
      <c r="F52" s="29"/>
    </row>
    <row r="53" spans="1:6" ht="16.5" customHeight="1">
      <c r="A53" s="68" t="s">
        <v>251</v>
      </c>
      <c r="B53" s="68" t="s">
        <v>252</v>
      </c>
      <c r="C53" s="36">
        <f t="shared" si="1"/>
        <v>0</v>
      </c>
      <c r="D53" s="66"/>
      <c r="E53" s="69"/>
      <c r="F53" s="29"/>
    </row>
    <row r="54" spans="1:6" ht="16.5" customHeight="1">
      <c r="A54" s="68" t="s">
        <v>253</v>
      </c>
      <c r="B54" s="68" t="s">
        <v>254</v>
      </c>
      <c r="C54" s="36">
        <f t="shared" si="1"/>
        <v>0</v>
      </c>
      <c r="D54" s="66"/>
      <c r="E54" s="69"/>
      <c r="F54" s="29"/>
    </row>
    <row r="55" spans="1:6" ht="16.5" customHeight="1">
      <c r="A55" s="68" t="s">
        <v>255</v>
      </c>
      <c r="B55" s="68" t="s">
        <v>256</v>
      </c>
      <c r="C55" s="36">
        <f t="shared" si="1"/>
        <v>0</v>
      </c>
      <c r="D55" s="66"/>
      <c r="E55" s="69"/>
      <c r="F55" s="29"/>
    </row>
    <row r="56" spans="1:6" ht="16.5" customHeight="1">
      <c r="A56" s="68" t="s">
        <v>257</v>
      </c>
      <c r="B56" s="68" t="s">
        <v>258</v>
      </c>
      <c r="C56" s="36">
        <f t="shared" si="1"/>
        <v>0</v>
      </c>
      <c r="D56" s="66"/>
      <c r="E56" s="69"/>
      <c r="F56" s="29"/>
    </row>
    <row r="57" spans="1:6" ht="16.5" customHeight="1">
      <c r="A57" s="68" t="s">
        <v>259</v>
      </c>
      <c r="B57" s="68" t="s">
        <v>260</v>
      </c>
      <c r="C57" s="36">
        <f t="shared" si="1"/>
        <v>0</v>
      </c>
      <c r="D57" s="66"/>
      <c r="E57" s="69"/>
      <c r="F57" s="29"/>
    </row>
    <row r="58" spans="1:6" ht="16.5" customHeight="1">
      <c r="A58" s="68" t="s">
        <v>261</v>
      </c>
      <c r="B58" s="68" t="s">
        <v>262</v>
      </c>
      <c r="C58" s="36">
        <f t="shared" si="1"/>
        <v>0</v>
      </c>
      <c r="D58" s="66"/>
      <c r="E58" s="69"/>
      <c r="F58" s="29"/>
    </row>
    <row r="59" spans="1:6" ht="16.5" customHeight="1">
      <c r="A59" s="68" t="s">
        <v>263</v>
      </c>
      <c r="B59" s="68" t="s">
        <v>264</v>
      </c>
      <c r="C59" s="36">
        <f t="shared" si="1"/>
        <v>0</v>
      </c>
      <c r="D59" s="66"/>
      <c r="E59" s="69"/>
      <c r="F59" s="29"/>
    </row>
    <row r="60" spans="1:6" ht="16.5" customHeight="1">
      <c r="A60" s="68" t="s">
        <v>265</v>
      </c>
      <c r="B60" s="68" t="s">
        <v>266</v>
      </c>
      <c r="C60" s="36">
        <f>SUM(C61:C70)</f>
        <v>0</v>
      </c>
      <c r="D60" s="66"/>
      <c r="E60" s="69"/>
      <c r="F60" s="29"/>
    </row>
    <row r="61" spans="1:6" ht="16.5" customHeight="1">
      <c r="A61" s="68" t="s">
        <v>267</v>
      </c>
      <c r="B61" s="68" t="s">
        <v>246</v>
      </c>
      <c r="C61" s="36">
        <f>SUM(D61:F61)</f>
        <v>0</v>
      </c>
      <c r="D61" s="66"/>
      <c r="E61" s="69"/>
      <c r="F61" s="29"/>
    </row>
    <row r="62" spans="1:6" ht="16.5" customHeight="1">
      <c r="A62" s="68" t="s">
        <v>268</v>
      </c>
      <c r="B62" s="68" t="s">
        <v>248</v>
      </c>
      <c r="C62" s="36"/>
      <c r="D62" s="66"/>
      <c r="E62" s="69"/>
      <c r="F62" s="29"/>
    </row>
    <row r="63" spans="1:6" ht="16.5" customHeight="1">
      <c r="A63" s="68" t="s">
        <v>269</v>
      </c>
      <c r="B63" s="68" t="s">
        <v>250</v>
      </c>
      <c r="C63" s="36">
        <f>SUM(D63:F63)</f>
        <v>0</v>
      </c>
      <c r="D63" s="66"/>
      <c r="E63" s="69"/>
      <c r="F63" s="29"/>
    </row>
    <row r="64" spans="1:6" ht="16.5" customHeight="1">
      <c r="A64" s="68" t="s">
        <v>270</v>
      </c>
      <c r="B64" s="68" t="s">
        <v>252</v>
      </c>
      <c r="C64" s="36">
        <f>SUM(D64:F64)</f>
        <v>0</v>
      </c>
      <c r="D64" s="66"/>
      <c r="E64" s="69"/>
      <c r="F64" s="29"/>
    </row>
    <row r="65" spans="1:6" ht="16.5" customHeight="1">
      <c r="A65" s="68" t="s">
        <v>271</v>
      </c>
      <c r="B65" s="68" t="s">
        <v>254</v>
      </c>
      <c r="C65" s="36"/>
      <c r="D65" s="66"/>
      <c r="E65" s="69"/>
      <c r="F65" s="29"/>
    </row>
    <row r="66" spans="1:6" ht="16.5" customHeight="1">
      <c r="A66" s="68" t="s">
        <v>272</v>
      </c>
      <c r="B66" s="68" t="s">
        <v>256</v>
      </c>
      <c r="C66" s="36">
        <f aca="true" t="shared" si="2" ref="C66:C76">SUM(D66:F66)</f>
        <v>0</v>
      </c>
      <c r="D66" s="66"/>
      <c r="E66" s="69"/>
      <c r="F66" s="29"/>
    </row>
    <row r="67" spans="1:6" ht="16.5" customHeight="1">
      <c r="A67" s="68" t="s">
        <v>273</v>
      </c>
      <c r="B67" s="68" t="s">
        <v>258</v>
      </c>
      <c r="C67" s="36">
        <f t="shared" si="2"/>
        <v>0</v>
      </c>
      <c r="D67" s="66"/>
      <c r="E67" s="69"/>
      <c r="F67" s="29"/>
    </row>
    <row r="68" spans="1:6" ht="16.5" customHeight="1">
      <c r="A68" s="68" t="s">
        <v>274</v>
      </c>
      <c r="B68" s="68" t="s">
        <v>275</v>
      </c>
      <c r="C68" s="36">
        <f t="shared" si="2"/>
        <v>0</v>
      </c>
      <c r="D68" s="66"/>
      <c r="E68" s="69"/>
      <c r="F68" s="29"/>
    </row>
    <row r="69" spans="1:6" ht="16.5" customHeight="1">
      <c r="A69" s="68" t="s">
        <v>276</v>
      </c>
      <c r="B69" s="68" t="s">
        <v>277</v>
      </c>
      <c r="C69" s="36">
        <f t="shared" si="2"/>
        <v>0</v>
      </c>
      <c r="D69" s="66"/>
      <c r="E69" s="69"/>
      <c r="F69" s="29"/>
    </row>
    <row r="70" spans="1:6" ht="16.5" customHeight="1">
      <c r="A70" s="68" t="s">
        <v>278</v>
      </c>
      <c r="B70" s="68" t="s">
        <v>279</v>
      </c>
      <c r="C70" s="36">
        <f t="shared" si="2"/>
        <v>0</v>
      </c>
      <c r="D70" s="66"/>
      <c r="E70" s="69"/>
      <c r="F70" s="29"/>
    </row>
    <row r="71" spans="1:6" ht="16.5" customHeight="1">
      <c r="A71" s="68" t="s">
        <v>280</v>
      </c>
      <c r="B71" s="68" t="s">
        <v>281</v>
      </c>
      <c r="C71" s="36">
        <f t="shared" si="2"/>
        <v>0</v>
      </c>
      <c r="D71" s="66"/>
      <c r="E71" s="69"/>
      <c r="F71" s="29"/>
    </row>
    <row r="72" spans="1:6" ht="16.5" customHeight="1">
      <c r="A72" s="68" t="s">
        <v>282</v>
      </c>
      <c r="B72" s="68" t="s">
        <v>260</v>
      </c>
      <c r="C72" s="36">
        <f t="shared" si="2"/>
        <v>0</v>
      </c>
      <c r="D72" s="66"/>
      <c r="E72" s="69"/>
      <c r="F72" s="29"/>
    </row>
    <row r="73" spans="1:6" ht="16.5" customHeight="1">
      <c r="A73" s="68" t="s">
        <v>283</v>
      </c>
      <c r="B73" s="68" t="s">
        <v>262</v>
      </c>
      <c r="C73" s="36">
        <f t="shared" si="2"/>
        <v>0</v>
      </c>
      <c r="D73" s="66"/>
      <c r="E73" s="69"/>
      <c r="F73" s="29"/>
    </row>
    <row r="74" spans="1:6" ht="16.5" customHeight="1">
      <c r="A74" s="68" t="s">
        <v>284</v>
      </c>
      <c r="B74" s="68" t="s">
        <v>264</v>
      </c>
      <c r="C74" s="36">
        <f t="shared" si="2"/>
        <v>0</v>
      </c>
      <c r="D74" s="66"/>
      <c r="E74" s="69"/>
      <c r="F74" s="29"/>
    </row>
    <row r="75" spans="1:6" ht="16.5" customHeight="1">
      <c r="A75" s="68"/>
      <c r="B75" s="68"/>
      <c r="C75" s="36">
        <f t="shared" si="2"/>
        <v>0</v>
      </c>
      <c r="D75" s="66"/>
      <c r="E75" s="69"/>
      <c r="F75" s="29"/>
    </row>
    <row r="76" spans="1:6" ht="16.5" customHeight="1">
      <c r="A76" s="68"/>
      <c r="B76" s="68"/>
      <c r="C76" s="36">
        <f t="shared" si="2"/>
        <v>0</v>
      </c>
      <c r="D76" s="67"/>
      <c r="E76" s="69"/>
      <c r="F76" s="29"/>
    </row>
    <row r="77" spans="1:6" ht="16.5" customHeight="1">
      <c r="A77" s="68"/>
      <c r="B77" s="68"/>
      <c r="C77" s="67"/>
      <c r="D77" s="67"/>
      <c r="E77" s="69"/>
      <c r="F77" s="29"/>
    </row>
    <row r="78" spans="1:5" ht="12.75" customHeight="1">
      <c r="A78" s="33"/>
      <c r="B78" s="33"/>
      <c r="C78" s="70"/>
      <c r="D78" s="70"/>
      <c r="E78" s="70"/>
    </row>
    <row r="79" ht="12.75" customHeight="1">
      <c r="B79" s="33"/>
    </row>
    <row r="80" ht="12.75" customHeight="1">
      <c r="B80" s="33"/>
    </row>
  </sheetData>
  <sheetProtection/>
  <mergeCells count="1">
    <mergeCell ref="A5:B5"/>
  </mergeCells>
  <printOptions horizontalCentered="1"/>
  <pageMargins left="0.67" right="0.35" top="0.79" bottom="0.94" header="0.5" footer="0.31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zoomScalePageLayoutView="0" workbookViewId="0" topLeftCell="A1">
      <selection activeCell="F32" sqref="F32"/>
    </sheetView>
  </sheetViews>
  <sheetFormatPr defaultColWidth="9.16015625" defaultRowHeight="12.75" customHeight="1"/>
  <cols>
    <col min="1" max="1" width="20.33203125" style="0" customWidth="1"/>
    <col min="2" max="2" width="12" style="0" customWidth="1"/>
    <col min="3" max="3" width="31.66015625" style="0" customWidth="1"/>
    <col min="4" max="4" width="12.5" style="0" customWidth="1"/>
    <col min="5" max="5" width="30.83203125" style="0" customWidth="1"/>
    <col min="6" max="6" width="16" style="0" customWidth="1"/>
  </cols>
  <sheetData>
    <row r="1" spans="1:6" ht="22.5" customHeight="1">
      <c r="A1" s="44" t="s">
        <v>27</v>
      </c>
      <c r="B1" s="45"/>
      <c r="C1" s="45"/>
      <c r="D1" s="45"/>
      <c r="E1" s="45"/>
      <c r="F1" s="46"/>
    </row>
    <row r="2" spans="1:6" ht="22.5" customHeight="1">
      <c r="A2" s="47" t="s">
        <v>28</v>
      </c>
      <c r="B2" s="48"/>
      <c r="C2" s="48"/>
      <c r="D2" s="48"/>
      <c r="E2" s="48"/>
      <c r="F2" s="48"/>
    </row>
    <row r="3" spans="1:6" ht="22.5" customHeight="1">
      <c r="A3" s="155"/>
      <c r="B3" s="155"/>
      <c r="C3" s="49"/>
      <c r="D3" s="49"/>
      <c r="E3" s="50"/>
      <c r="F3" s="51" t="s">
        <v>40</v>
      </c>
    </row>
    <row r="4" spans="1:6" ht="19.5" customHeight="1">
      <c r="A4" s="142" t="s">
        <v>41</v>
      </c>
      <c r="B4" s="142"/>
      <c r="C4" s="142" t="s">
        <v>42</v>
      </c>
      <c r="D4" s="142"/>
      <c r="E4" s="142"/>
      <c r="F4" s="142"/>
    </row>
    <row r="5" spans="1:6" ht="19.5" customHeight="1">
      <c r="A5" s="52" t="s">
        <v>43</v>
      </c>
      <c r="B5" s="52" t="s">
        <v>44</v>
      </c>
      <c r="C5" s="52" t="s">
        <v>45</v>
      </c>
      <c r="D5" s="53" t="s">
        <v>44</v>
      </c>
      <c r="E5" s="52" t="s">
        <v>46</v>
      </c>
      <c r="F5" s="52" t="s">
        <v>44</v>
      </c>
    </row>
    <row r="6" spans="1:6" ht="19.5" customHeight="1">
      <c r="A6" s="17" t="s">
        <v>285</v>
      </c>
      <c r="B6" s="54"/>
      <c r="C6" s="55" t="s">
        <v>286</v>
      </c>
      <c r="D6" s="56"/>
      <c r="E6" s="57" t="s">
        <v>287</v>
      </c>
      <c r="F6" s="56"/>
    </row>
    <row r="7" spans="1:6" ht="19.5" customHeight="1">
      <c r="A7" s="58"/>
      <c r="B7" s="54"/>
      <c r="C7" s="55" t="s">
        <v>288</v>
      </c>
      <c r="D7" s="56"/>
      <c r="E7" s="59" t="s">
        <v>289</v>
      </c>
      <c r="F7" s="56"/>
    </row>
    <row r="8" spans="1:8" ht="19.5" customHeight="1">
      <c r="A8" s="58"/>
      <c r="B8" s="54"/>
      <c r="C8" s="55" t="s">
        <v>290</v>
      </c>
      <c r="D8" s="56"/>
      <c r="E8" s="59" t="s">
        <v>291</v>
      </c>
      <c r="F8" s="56"/>
      <c r="H8" s="33"/>
    </row>
    <row r="9" spans="1:6" ht="19.5" customHeight="1">
      <c r="A9" s="17"/>
      <c r="B9" s="54"/>
      <c r="C9" s="55" t="s">
        <v>292</v>
      </c>
      <c r="D9" s="56"/>
      <c r="E9" s="59" t="s">
        <v>293</v>
      </c>
      <c r="F9" s="56"/>
    </row>
    <row r="10" spans="1:7" ht="19.5" customHeight="1">
      <c r="A10" s="17"/>
      <c r="B10" s="54"/>
      <c r="C10" s="55" t="s">
        <v>294</v>
      </c>
      <c r="D10" s="56"/>
      <c r="E10" s="59" t="s">
        <v>295</v>
      </c>
      <c r="F10" s="56"/>
      <c r="G10" s="33"/>
    </row>
    <row r="11" spans="1:7" ht="19.5" customHeight="1">
      <c r="A11" s="58"/>
      <c r="B11" s="54"/>
      <c r="C11" s="55" t="s">
        <v>296</v>
      </c>
      <c r="D11" s="56"/>
      <c r="E11" s="59" t="s">
        <v>297</v>
      </c>
      <c r="F11" s="56"/>
      <c r="G11" s="33"/>
    </row>
    <row r="12" spans="1:7" ht="19.5" customHeight="1">
      <c r="A12" s="58"/>
      <c r="B12" s="54"/>
      <c r="C12" s="55" t="s">
        <v>298</v>
      </c>
      <c r="D12" s="56"/>
      <c r="E12" s="59" t="s">
        <v>289</v>
      </c>
      <c r="F12" s="56"/>
      <c r="G12" s="33"/>
    </row>
    <row r="13" spans="1:7" ht="19.5" customHeight="1">
      <c r="A13" s="60"/>
      <c r="B13" s="54"/>
      <c r="C13" s="55" t="s">
        <v>299</v>
      </c>
      <c r="D13" s="56"/>
      <c r="E13" s="59" t="s">
        <v>291</v>
      </c>
      <c r="F13" s="56"/>
      <c r="G13" s="33"/>
    </row>
    <row r="14" spans="1:6" ht="19.5" customHeight="1">
      <c r="A14" s="60"/>
      <c r="B14" s="54"/>
      <c r="C14" s="55" t="s">
        <v>300</v>
      </c>
      <c r="D14" s="56"/>
      <c r="E14" s="59" t="s">
        <v>293</v>
      </c>
      <c r="F14" s="56"/>
    </row>
    <row r="15" spans="1:6" ht="19.5" customHeight="1">
      <c r="A15" s="60"/>
      <c r="B15" s="54"/>
      <c r="C15" s="55" t="s">
        <v>301</v>
      </c>
      <c r="D15" s="56"/>
      <c r="E15" s="59" t="s">
        <v>302</v>
      </c>
      <c r="F15" s="56"/>
    </row>
    <row r="16" spans="1:8" ht="19.5" customHeight="1">
      <c r="A16" s="38"/>
      <c r="B16" s="61"/>
      <c r="C16" s="55" t="s">
        <v>303</v>
      </c>
      <c r="D16" s="56"/>
      <c r="E16" s="59" t="s">
        <v>304</v>
      </c>
      <c r="F16" s="56"/>
      <c r="H16" s="33"/>
    </row>
    <row r="17" spans="1:6" ht="19.5" customHeight="1">
      <c r="A17" s="39"/>
      <c r="B17" s="61"/>
      <c r="C17" s="55" t="s">
        <v>305</v>
      </c>
      <c r="D17" s="56"/>
      <c r="E17" s="59" t="s">
        <v>306</v>
      </c>
      <c r="F17" s="56"/>
    </row>
    <row r="18" spans="1:6" ht="19.5" customHeight="1">
      <c r="A18" s="39"/>
      <c r="B18" s="61"/>
      <c r="C18" s="55" t="s">
        <v>307</v>
      </c>
      <c r="D18" s="56"/>
      <c r="E18" s="59" t="s">
        <v>308</v>
      </c>
      <c r="F18" s="56"/>
    </row>
    <row r="19" spans="1:6" ht="19.5" customHeight="1">
      <c r="A19" s="60"/>
      <c r="B19" s="61"/>
      <c r="C19" s="55" t="s">
        <v>309</v>
      </c>
      <c r="D19" s="56"/>
      <c r="E19" s="59" t="s">
        <v>310</v>
      </c>
      <c r="F19" s="56"/>
    </row>
    <row r="20" spans="1:6" ht="19.5" customHeight="1">
      <c r="A20" s="60"/>
      <c r="B20" s="54"/>
      <c r="C20" s="55" t="s">
        <v>311</v>
      </c>
      <c r="D20" s="56"/>
      <c r="E20" s="59" t="s">
        <v>312</v>
      </c>
      <c r="F20" s="56"/>
    </row>
    <row r="21" spans="1:6" ht="19.5" customHeight="1">
      <c r="A21" s="38"/>
      <c r="B21" s="54"/>
      <c r="C21" s="39"/>
      <c r="D21" s="56"/>
      <c r="E21" s="59" t="s">
        <v>313</v>
      </c>
      <c r="F21" s="56"/>
    </row>
    <row r="22" spans="1:6" ht="19.5" customHeight="1">
      <c r="A22" s="39"/>
      <c r="B22" s="54"/>
      <c r="C22" s="39"/>
      <c r="D22" s="56"/>
      <c r="E22" s="62" t="s">
        <v>314</v>
      </c>
      <c r="F22" s="56"/>
    </row>
    <row r="23" spans="1:6" ht="19.5" customHeight="1">
      <c r="A23" s="39"/>
      <c r="B23" s="54"/>
      <c r="C23" s="39"/>
      <c r="D23" s="56"/>
      <c r="E23" s="62" t="s">
        <v>315</v>
      </c>
      <c r="F23" s="56"/>
    </row>
    <row r="24" spans="1:6" ht="19.5" customHeight="1">
      <c r="A24" s="39"/>
      <c r="B24" s="54"/>
      <c r="C24" s="55"/>
      <c r="D24" s="63"/>
      <c r="E24" s="62" t="s">
        <v>316</v>
      </c>
      <c r="F24" s="56"/>
    </row>
    <row r="25" spans="1:6" ht="19.5" customHeight="1">
      <c r="A25" s="39"/>
      <c r="B25" s="54"/>
      <c r="C25" s="55"/>
      <c r="D25" s="63"/>
      <c r="E25" s="17"/>
      <c r="F25" s="64"/>
    </row>
    <row r="26" spans="1:6" ht="19.5" customHeight="1">
      <c r="A26" s="53" t="s">
        <v>104</v>
      </c>
      <c r="B26" s="61">
        <f>SUM(B6,B9,B10,B12,B13,B14,B15)</f>
        <v>0</v>
      </c>
      <c r="C26" s="53" t="s">
        <v>105</v>
      </c>
      <c r="D26" s="63">
        <f>SUM(D6:D20)</f>
        <v>0</v>
      </c>
      <c r="E26" s="53" t="s">
        <v>105</v>
      </c>
      <c r="F26" s="64">
        <f>SUM(F6,F11,F21,F22,F23)</f>
        <v>0</v>
      </c>
    </row>
    <row r="27" spans="2:6" ht="12.75" customHeight="1">
      <c r="B27" s="33"/>
      <c r="D27" s="33"/>
      <c r="F27" s="33"/>
    </row>
    <row r="28" spans="2:6" ht="12.75" customHeight="1">
      <c r="B28" s="33"/>
      <c r="D28" s="33"/>
      <c r="F28" s="33"/>
    </row>
    <row r="29" spans="2:6" ht="12.75" customHeight="1">
      <c r="B29" s="33"/>
      <c r="D29" s="33"/>
      <c r="F29" s="33"/>
    </row>
    <row r="30" spans="2:6" ht="12.75" customHeight="1">
      <c r="B30" s="33"/>
      <c r="D30" s="33"/>
      <c r="F30" s="33"/>
    </row>
    <row r="31" spans="2:6" ht="12.75" customHeight="1">
      <c r="B31" s="33"/>
      <c r="D31" s="33"/>
      <c r="F31" s="33"/>
    </row>
    <row r="32" spans="2:6" ht="12.75" customHeight="1">
      <c r="B32" s="33"/>
      <c r="D32" s="33"/>
      <c r="F32" s="33"/>
    </row>
    <row r="33" spans="2:6" ht="12.75" customHeight="1">
      <c r="B33" s="33"/>
      <c r="D33" s="33"/>
      <c r="F33" s="33"/>
    </row>
    <row r="34" spans="2:6" ht="12.75" customHeight="1">
      <c r="B34" s="33"/>
      <c r="D34" s="33"/>
      <c r="F34" s="33"/>
    </row>
    <row r="35" spans="2:6" ht="12.75" customHeight="1">
      <c r="B35" s="33"/>
      <c r="D35" s="33"/>
      <c r="F35" s="33"/>
    </row>
    <row r="36" spans="2:6" ht="12.75" customHeight="1">
      <c r="B36" s="33"/>
      <c r="D36" s="33"/>
      <c r="F36" s="33"/>
    </row>
    <row r="37" spans="2:6" ht="12.75" customHeight="1">
      <c r="B37" s="33"/>
      <c r="D37" s="33"/>
      <c r="F37" s="33"/>
    </row>
    <row r="38" spans="2:6" ht="12.75" customHeight="1">
      <c r="B38" s="33"/>
      <c r="D38" s="33"/>
      <c r="F38" s="33"/>
    </row>
    <row r="39" spans="2:4" ht="12.75" customHeight="1">
      <c r="B39" s="33"/>
      <c r="D39" s="33"/>
    </row>
    <row r="40" spans="2:4" ht="12.75" customHeight="1">
      <c r="B40" s="33"/>
      <c r="D40" s="33"/>
    </row>
    <row r="41" spans="2:4" ht="12.75" customHeight="1">
      <c r="B41" s="33"/>
      <c r="D41" s="33"/>
    </row>
    <row r="42" ht="12.75" customHeight="1">
      <c r="B42" s="33"/>
    </row>
    <row r="43" ht="12.75" customHeight="1">
      <c r="B43" s="33"/>
    </row>
    <row r="44" ht="12.75" customHeight="1">
      <c r="B44" s="33"/>
    </row>
  </sheetData>
  <sheetProtection/>
  <mergeCells count="3">
    <mergeCell ref="A3:B3"/>
    <mergeCell ref="A4:B4"/>
    <mergeCell ref="C4:F4"/>
  </mergeCells>
  <printOptions horizontalCentered="1"/>
  <pageMargins left="0.75" right="0.75" top="0.47" bottom="0.43" header="0.24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18.16015625" style="0" customWidth="1"/>
    <col min="2" max="2" width="36.66015625" style="0" customWidth="1"/>
    <col min="3" max="3" width="16.5" style="0" customWidth="1"/>
    <col min="4" max="4" width="71.5" style="0" customWidth="1"/>
  </cols>
  <sheetData>
    <row r="1" ht="30" customHeight="1">
      <c r="A1" s="33" t="s">
        <v>31</v>
      </c>
    </row>
    <row r="2" spans="1:4" ht="28.5" customHeight="1">
      <c r="A2" s="34" t="s">
        <v>32</v>
      </c>
      <c r="B2" s="34"/>
      <c r="C2" s="34"/>
      <c r="D2" s="34"/>
    </row>
    <row r="3" ht="22.5" customHeight="1">
      <c r="D3" s="41" t="s">
        <v>40</v>
      </c>
    </row>
    <row r="4" spans="1:4" ht="22.5" customHeight="1">
      <c r="A4" s="35" t="s">
        <v>115</v>
      </c>
      <c r="B4" s="31" t="s">
        <v>317</v>
      </c>
      <c r="C4" s="35" t="s">
        <v>318</v>
      </c>
      <c r="D4" s="35" t="s">
        <v>319</v>
      </c>
    </row>
    <row r="5" spans="1:4" ht="12.75" customHeight="1">
      <c r="A5" s="43">
        <v>456003</v>
      </c>
      <c r="B5" s="43" t="s">
        <v>131</v>
      </c>
      <c r="C5" s="36">
        <v>130</v>
      </c>
      <c r="D5" s="24" t="s">
        <v>320</v>
      </c>
    </row>
    <row r="6" spans="1:4" ht="12.75" customHeight="1">
      <c r="A6" s="38"/>
      <c r="B6" s="38"/>
      <c r="C6" s="38"/>
      <c r="D6" s="38"/>
    </row>
    <row r="7" spans="1:4" ht="12.75" customHeight="1">
      <c r="A7" s="38"/>
      <c r="B7" s="38"/>
      <c r="C7" s="38"/>
      <c r="D7" s="38"/>
    </row>
    <row r="8" spans="1:4" ht="12.75" customHeight="1">
      <c r="A8" s="38"/>
      <c r="B8" s="38"/>
      <c r="C8" s="38"/>
      <c r="D8" s="38"/>
    </row>
    <row r="9" spans="1:4" ht="12.75" customHeight="1">
      <c r="A9" s="38"/>
      <c r="B9" s="38"/>
      <c r="C9" s="38"/>
      <c r="D9" s="39"/>
    </row>
    <row r="10" spans="1:4" ht="12.75" customHeight="1">
      <c r="A10" s="38"/>
      <c r="B10" s="38"/>
      <c r="C10" s="38"/>
      <c r="D10" s="39"/>
    </row>
    <row r="11" spans="1:4" ht="12.75" customHeight="1">
      <c r="A11" s="38"/>
      <c r="B11" s="38"/>
      <c r="C11" s="38"/>
      <c r="D11" s="39"/>
    </row>
    <row r="12" spans="1:2" ht="12.75" customHeight="1">
      <c r="A12" s="33"/>
      <c r="B12" s="33"/>
    </row>
    <row r="13" spans="1:3" ht="12.75" customHeight="1">
      <c r="A13" s="33"/>
      <c r="B13" s="33"/>
      <c r="C13" s="33"/>
    </row>
    <row r="14" spans="1:3" ht="12.75" customHeight="1">
      <c r="A14" s="33"/>
      <c r="B14" s="33"/>
      <c r="C14" s="33"/>
    </row>
    <row r="15" ht="12.75" customHeight="1">
      <c r="B15" s="3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Q15" sqref="Q14:Q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33" t="s">
        <v>33</v>
      </c>
    </row>
    <row r="2" spans="1:14" ht="23.2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0"/>
    </row>
    <row r="3" ht="26.25" customHeight="1">
      <c r="N3" s="41" t="s">
        <v>40</v>
      </c>
    </row>
    <row r="4" spans="1:14" ht="18" customHeight="1">
      <c r="A4" s="143" t="s">
        <v>321</v>
      </c>
      <c r="B4" s="143"/>
      <c r="C4" s="143"/>
      <c r="D4" s="143" t="s">
        <v>115</v>
      </c>
      <c r="E4" s="159" t="s">
        <v>322</v>
      </c>
      <c r="F4" s="143" t="s">
        <v>323</v>
      </c>
      <c r="G4" s="160" t="s">
        <v>324</v>
      </c>
      <c r="H4" s="156" t="s">
        <v>325</v>
      </c>
      <c r="I4" s="143" t="s">
        <v>326</v>
      </c>
      <c r="J4" s="143" t="s">
        <v>155</v>
      </c>
      <c r="K4" s="143"/>
      <c r="L4" s="157" t="s">
        <v>327</v>
      </c>
      <c r="M4" s="143" t="s">
        <v>328</v>
      </c>
      <c r="N4" s="145" t="s">
        <v>329</v>
      </c>
    </row>
    <row r="5" spans="1:14" ht="18" customHeight="1">
      <c r="A5" s="35" t="s">
        <v>330</v>
      </c>
      <c r="B5" s="35" t="s">
        <v>331</v>
      </c>
      <c r="C5" s="35" t="s">
        <v>332</v>
      </c>
      <c r="D5" s="143"/>
      <c r="E5" s="159"/>
      <c r="F5" s="143"/>
      <c r="G5" s="161"/>
      <c r="H5" s="156"/>
      <c r="I5" s="143"/>
      <c r="J5" s="30" t="s">
        <v>330</v>
      </c>
      <c r="K5" s="30" t="s">
        <v>331</v>
      </c>
      <c r="L5" s="158"/>
      <c r="M5" s="143"/>
      <c r="N5" s="145"/>
    </row>
    <row r="6" spans="1:14" ht="12.75" customHeight="1">
      <c r="A6" s="36" t="s">
        <v>333</v>
      </c>
      <c r="B6" s="36" t="s">
        <v>333</v>
      </c>
      <c r="C6" s="36" t="s">
        <v>333</v>
      </c>
      <c r="D6" s="36" t="s">
        <v>333</v>
      </c>
      <c r="E6" s="36" t="s">
        <v>333</v>
      </c>
      <c r="F6" s="37" t="s">
        <v>333</v>
      </c>
      <c r="G6" s="36" t="s">
        <v>333</v>
      </c>
      <c r="H6" s="36" t="s">
        <v>333</v>
      </c>
      <c r="I6" s="36" t="s">
        <v>333</v>
      </c>
      <c r="J6" s="36" t="s">
        <v>333</v>
      </c>
      <c r="K6" s="36" t="s">
        <v>333</v>
      </c>
      <c r="L6" s="36" t="s">
        <v>333</v>
      </c>
      <c r="M6" s="36" t="s">
        <v>333</v>
      </c>
      <c r="N6" s="36" t="s">
        <v>333</v>
      </c>
    </row>
    <row r="7" spans="1:14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.75" customHeight="1">
      <c r="A8" s="38"/>
      <c r="B8" s="38"/>
      <c r="C8" s="38"/>
      <c r="D8" s="38"/>
      <c r="E8" s="38"/>
      <c r="F8" s="39"/>
      <c r="G8" s="39"/>
      <c r="H8" s="39"/>
      <c r="I8" s="38"/>
      <c r="J8" s="38"/>
      <c r="K8" s="38"/>
      <c r="L8" s="38"/>
      <c r="M8" s="38"/>
      <c r="N8" s="38"/>
    </row>
    <row r="9" spans="1:15" ht="12.75" customHeight="1">
      <c r="A9" s="38"/>
      <c r="B9" s="38"/>
      <c r="C9" s="38"/>
      <c r="D9" s="38"/>
      <c r="E9" s="39"/>
      <c r="F9" s="39"/>
      <c r="G9" s="39"/>
      <c r="H9" s="39"/>
      <c r="I9" s="38"/>
      <c r="J9" s="38"/>
      <c r="K9" s="38"/>
      <c r="L9" s="38"/>
      <c r="M9" s="38"/>
      <c r="N9" s="39"/>
      <c r="O9" s="33"/>
    </row>
    <row r="10" spans="1:15" ht="12.75" customHeight="1">
      <c r="A10" s="38"/>
      <c r="B10" s="38"/>
      <c r="C10" s="38"/>
      <c r="D10" s="38"/>
      <c r="E10" s="39"/>
      <c r="F10" s="39"/>
      <c r="G10" s="39"/>
      <c r="H10" s="39"/>
      <c r="I10" s="38"/>
      <c r="J10" s="38"/>
      <c r="K10" s="38"/>
      <c r="L10" s="38"/>
      <c r="M10" s="38"/>
      <c r="N10" s="39"/>
      <c r="O10" s="33"/>
    </row>
    <row r="11" spans="1:15" ht="12.75" customHeight="1">
      <c r="A11" s="38"/>
      <c r="B11" s="38"/>
      <c r="C11" s="38"/>
      <c r="D11" s="38"/>
      <c r="E11" s="39"/>
      <c r="F11" s="39"/>
      <c r="G11" s="39"/>
      <c r="H11" s="38"/>
      <c r="I11" s="38"/>
      <c r="J11" s="38"/>
      <c r="K11" s="38"/>
      <c r="L11" s="38"/>
      <c r="M11" s="38"/>
      <c r="N11" s="39"/>
      <c r="O11" s="33"/>
    </row>
    <row r="12" spans="1:15" ht="12.75" customHeight="1">
      <c r="A12" s="38"/>
      <c r="B12" s="38"/>
      <c r="C12" s="38"/>
      <c r="D12" s="38"/>
      <c r="E12" s="39"/>
      <c r="F12" s="39"/>
      <c r="G12" s="39"/>
      <c r="H12" s="38"/>
      <c r="I12" s="38"/>
      <c r="J12" s="38"/>
      <c r="K12" s="38"/>
      <c r="L12" s="38"/>
      <c r="M12" s="38"/>
      <c r="N12" s="39"/>
      <c r="O12" s="33"/>
    </row>
    <row r="13" spans="1:14" ht="12.75" customHeight="1">
      <c r="A13" s="39"/>
      <c r="B13" s="38"/>
      <c r="C13" s="38"/>
      <c r="D13" s="38"/>
      <c r="E13" s="39"/>
      <c r="F13" s="39"/>
      <c r="G13" s="39"/>
      <c r="H13" s="38"/>
      <c r="I13" s="38"/>
      <c r="J13" s="38"/>
      <c r="K13" s="38"/>
      <c r="L13" s="38"/>
      <c r="M13" s="38"/>
      <c r="N13" s="38"/>
    </row>
    <row r="14" spans="1:14" ht="12.75" customHeight="1">
      <c r="A14" s="39"/>
      <c r="B14" s="39"/>
      <c r="C14" s="38"/>
      <c r="D14" s="38"/>
      <c r="E14" s="39"/>
      <c r="F14" s="39"/>
      <c r="G14" s="39"/>
      <c r="H14" s="38"/>
      <c r="I14" s="38"/>
      <c r="J14" s="38"/>
      <c r="K14" s="38"/>
      <c r="L14" s="38"/>
      <c r="M14" s="38"/>
      <c r="N14" s="38"/>
    </row>
    <row r="15" spans="3:13" ht="12.75" customHeight="1">
      <c r="C15" s="33"/>
      <c r="D15" s="33"/>
      <c r="H15" s="33"/>
      <c r="J15" s="33"/>
      <c r="M15" s="33"/>
    </row>
    <row r="16" ht="12.75" customHeight="1">
      <c r="M16" s="33"/>
    </row>
    <row r="17" ht="12.75" customHeight="1">
      <c r="M17" s="33"/>
    </row>
    <row r="18" ht="12.75" customHeight="1">
      <c r="M18" s="33"/>
    </row>
    <row r="19" ht="12.75" customHeight="1">
      <c r="M19" s="33"/>
    </row>
  </sheetData>
  <sheetProtection/>
  <mergeCells count="11">
    <mergeCell ref="G4:G5"/>
    <mergeCell ref="H4:H5"/>
    <mergeCell ref="I4:I5"/>
    <mergeCell ref="L4:L5"/>
    <mergeCell ref="M4:M5"/>
    <mergeCell ref="N4:N5"/>
    <mergeCell ref="A4:C4"/>
    <mergeCell ref="J4:K4"/>
    <mergeCell ref="D4:D5"/>
    <mergeCell ref="E4:E5"/>
    <mergeCell ref="F4:F5"/>
  </mergeCells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C1">
      <selection activeCell="Q14" sqref="Q14"/>
    </sheetView>
  </sheetViews>
  <sheetFormatPr defaultColWidth="9.16015625" defaultRowHeight="12.75" customHeight="1"/>
  <cols>
    <col min="1" max="1" width="9.16015625" style="14" customWidth="1"/>
    <col min="2" max="2" width="26.5" style="14" customWidth="1"/>
    <col min="3" max="3" width="8" style="14" customWidth="1"/>
    <col min="4" max="4" width="8.5" style="14" customWidth="1"/>
    <col min="5" max="5" width="7.5" style="14" customWidth="1"/>
    <col min="6" max="6" width="11.83203125" style="14" customWidth="1"/>
    <col min="7" max="7" width="5.16015625" style="14" customWidth="1"/>
    <col min="8" max="8" width="11.83203125" style="14" customWidth="1"/>
    <col min="9" max="9" width="8" style="14" customWidth="1"/>
    <col min="10" max="10" width="6" style="14" customWidth="1"/>
    <col min="11" max="11" width="6.83203125" style="14" customWidth="1"/>
    <col min="12" max="12" width="9.66015625" style="14" customWidth="1"/>
    <col min="13" max="13" width="6.5" style="14" customWidth="1"/>
    <col min="14" max="14" width="6.83203125" style="14" customWidth="1"/>
    <col min="15" max="15" width="12.16015625" style="14" customWidth="1"/>
    <col min="16" max="16" width="6.16015625" style="14" customWidth="1"/>
    <col min="17" max="17" width="9.16015625" style="14" customWidth="1"/>
    <col min="18" max="18" width="7.66015625" style="14" customWidth="1"/>
    <col min="19" max="19" width="5.16015625" style="14" customWidth="1"/>
    <col min="20" max="20" width="8" style="14" customWidth="1"/>
    <col min="21" max="21" width="4.5" style="14" customWidth="1"/>
    <col min="22" max="22" width="5.16015625" style="14" customWidth="1"/>
    <col min="23" max="23" width="7.16015625" style="14" customWidth="1"/>
    <col min="24" max="25" width="6.5" style="14" customWidth="1"/>
    <col min="26" max="27" width="9.16015625" style="14" customWidth="1"/>
    <col min="28" max="28" width="6.83203125" style="14" customWidth="1"/>
    <col min="29" max="29" width="7" style="14" customWidth="1"/>
    <col min="30" max="16384" width="9.16015625" style="14" customWidth="1"/>
  </cols>
  <sheetData>
    <row r="1" ht="30" customHeight="1">
      <c r="A1" s="15" t="s">
        <v>36</v>
      </c>
    </row>
    <row r="2" spans="1:29" ht="28.5" customHeight="1">
      <c r="A2" s="174" t="s">
        <v>37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</row>
    <row r="3" ht="22.5" customHeight="1">
      <c r="AC3" s="14" t="s">
        <v>40</v>
      </c>
    </row>
    <row r="4" spans="1:29" ht="17.25" customHeight="1">
      <c r="A4" s="167" t="s">
        <v>115</v>
      </c>
      <c r="B4" s="167" t="s">
        <v>116</v>
      </c>
      <c r="C4" s="159" t="s">
        <v>334</v>
      </c>
      <c r="D4" s="175"/>
      <c r="E4" s="175"/>
      <c r="F4" s="175"/>
      <c r="G4" s="175"/>
      <c r="H4" s="175"/>
      <c r="I4" s="175"/>
      <c r="J4" s="175"/>
      <c r="K4" s="156"/>
      <c r="L4" s="159" t="s">
        <v>335</v>
      </c>
      <c r="M4" s="175"/>
      <c r="N4" s="175"/>
      <c r="O4" s="175"/>
      <c r="P4" s="175"/>
      <c r="Q4" s="175"/>
      <c r="R4" s="175"/>
      <c r="S4" s="175"/>
      <c r="T4" s="156"/>
      <c r="U4" s="176" t="s">
        <v>336</v>
      </c>
      <c r="V4" s="177"/>
      <c r="W4" s="177"/>
      <c r="X4" s="177"/>
      <c r="Y4" s="177"/>
      <c r="Z4" s="177"/>
      <c r="AA4" s="177"/>
      <c r="AB4" s="177"/>
      <c r="AC4" s="178"/>
    </row>
    <row r="5" spans="1:29" ht="17.25" customHeight="1">
      <c r="A5" s="167"/>
      <c r="B5" s="167"/>
      <c r="C5" s="168" t="s">
        <v>119</v>
      </c>
      <c r="D5" s="176" t="s">
        <v>337</v>
      </c>
      <c r="E5" s="177"/>
      <c r="F5" s="177"/>
      <c r="G5" s="177"/>
      <c r="H5" s="177"/>
      <c r="I5" s="178"/>
      <c r="J5" s="171" t="s">
        <v>208</v>
      </c>
      <c r="K5" s="171" t="s">
        <v>210</v>
      </c>
      <c r="L5" s="164" t="s">
        <v>119</v>
      </c>
      <c r="M5" s="176" t="s">
        <v>337</v>
      </c>
      <c r="N5" s="177"/>
      <c r="O5" s="177"/>
      <c r="P5" s="177"/>
      <c r="Q5" s="177"/>
      <c r="R5" s="178"/>
      <c r="S5" s="157" t="s">
        <v>208</v>
      </c>
      <c r="T5" s="157" t="s">
        <v>210</v>
      </c>
      <c r="U5" s="164" t="s">
        <v>119</v>
      </c>
      <c r="V5" s="159" t="s">
        <v>337</v>
      </c>
      <c r="W5" s="175"/>
      <c r="X5" s="175"/>
      <c r="Y5" s="175"/>
      <c r="Z5" s="175"/>
      <c r="AA5" s="156"/>
      <c r="AB5" s="157" t="s">
        <v>208</v>
      </c>
      <c r="AC5" s="157" t="s">
        <v>210</v>
      </c>
    </row>
    <row r="6" spans="1:29" ht="23.25" customHeight="1">
      <c r="A6" s="167"/>
      <c r="B6" s="167"/>
      <c r="C6" s="169"/>
      <c r="D6" s="163" t="s">
        <v>128</v>
      </c>
      <c r="E6" s="163" t="s">
        <v>202</v>
      </c>
      <c r="F6" s="163" t="s">
        <v>212</v>
      </c>
      <c r="G6" s="163" t="s">
        <v>338</v>
      </c>
      <c r="H6" s="163"/>
      <c r="I6" s="163"/>
      <c r="J6" s="172"/>
      <c r="K6" s="172"/>
      <c r="L6" s="165"/>
      <c r="M6" s="163" t="s">
        <v>128</v>
      </c>
      <c r="N6" s="163" t="s">
        <v>202</v>
      </c>
      <c r="O6" s="163" t="s">
        <v>212</v>
      </c>
      <c r="P6" s="163" t="s">
        <v>338</v>
      </c>
      <c r="Q6" s="163"/>
      <c r="R6" s="163"/>
      <c r="S6" s="162"/>
      <c r="T6" s="162"/>
      <c r="U6" s="165"/>
      <c r="V6" s="143" t="s">
        <v>128</v>
      </c>
      <c r="W6" s="143" t="s">
        <v>202</v>
      </c>
      <c r="X6" s="143" t="s">
        <v>212</v>
      </c>
      <c r="Y6" s="143" t="s">
        <v>338</v>
      </c>
      <c r="Z6" s="143"/>
      <c r="AA6" s="143"/>
      <c r="AB6" s="162"/>
      <c r="AC6" s="162"/>
    </row>
    <row r="7" spans="1:29" ht="33.75" customHeight="1">
      <c r="A7" s="167"/>
      <c r="B7" s="167"/>
      <c r="C7" s="170"/>
      <c r="D7" s="163"/>
      <c r="E7" s="163"/>
      <c r="F7" s="163"/>
      <c r="G7" s="18" t="s">
        <v>128</v>
      </c>
      <c r="H7" s="18" t="s">
        <v>339</v>
      </c>
      <c r="I7" s="18" t="s">
        <v>226</v>
      </c>
      <c r="J7" s="173"/>
      <c r="K7" s="173"/>
      <c r="L7" s="166"/>
      <c r="M7" s="163"/>
      <c r="N7" s="163"/>
      <c r="O7" s="163"/>
      <c r="P7" s="18" t="s">
        <v>128</v>
      </c>
      <c r="Q7" s="18" t="s">
        <v>339</v>
      </c>
      <c r="R7" s="18" t="s">
        <v>226</v>
      </c>
      <c r="S7" s="158"/>
      <c r="T7" s="158"/>
      <c r="U7" s="166"/>
      <c r="V7" s="143"/>
      <c r="W7" s="143"/>
      <c r="X7" s="143"/>
      <c r="Y7" s="31" t="s">
        <v>128</v>
      </c>
      <c r="Z7" s="31" t="s">
        <v>339</v>
      </c>
      <c r="AA7" s="31" t="s">
        <v>226</v>
      </c>
      <c r="AB7" s="158"/>
      <c r="AC7" s="158"/>
    </row>
    <row r="8" spans="1:29" ht="12.75" customHeight="1">
      <c r="A8" s="108">
        <v>456</v>
      </c>
      <c r="B8" s="20" t="s">
        <v>130</v>
      </c>
      <c r="C8" s="21">
        <f>SUM(D8+G8+J8+K8)</f>
        <v>7.7</v>
      </c>
      <c r="D8" s="21">
        <f>SUM(E8:F8)</f>
        <v>5</v>
      </c>
      <c r="E8" s="21"/>
      <c r="F8" s="21">
        <v>5</v>
      </c>
      <c r="G8" s="22">
        <f>SUM(H8:I8)</f>
        <v>0</v>
      </c>
      <c r="H8" s="23"/>
      <c r="I8" s="23"/>
      <c r="J8" s="23"/>
      <c r="K8" s="23">
        <v>2.7</v>
      </c>
      <c r="L8" s="24">
        <f>SUM(M8+P8+S8+T8)</f>
        <v>7.7</v>
      </c>
      <c r="M8" s="24">
        <f>SUM(M9:M9)</f>
        <v>3</v>
      </c>
      <c r="N8" s="24">
        <f>SUM(N9:N9)</f>
        <v>0</v>
      </c>
      <c r="O8" s="24">
        <v>3</v>
      </c>
      <c r="P8" s="24">
        <f>Q8+R8</f>
        <v>2</v>
      </c>
      <c r="Q8" s="24">
        <f>SUM(Q9:Q9)</f>
        <v>0</v>
      </c>
      <c r="R8" s="24">
        <v>2</v>
      </c>
      <c r="S8" s="24"/>
      <c r="T8" s="24">
        <v>2.7</v>
      </c>
      <c r="U8" s="26">
        <f>L8-C8</f>
        <v>0</v>
      </c>
      <c r="V8" s="26">
        <f>M8-D8</f>
        <v>-2</v>
      </c>
      <c r="W8" s="26"/>
      <c r="X8" s="26">
        <f>O8-F8</f>
        <v>-2</v>
      </c>
      <c r="Y8" s="32">
        <f>P8-G8</f>
        <v>2</v>
      </c>
      <c r="Z8" s="29"/>
      <c r="AA8" s="32">
        <f>R8-I8</f>
        <v>2</v>
      </c>
      <c r="AB8" s="32">
        <f>S8-J8</f>
        <v>0</v>
      </c>
      <c r="AC8" s="32">
        <f>T8-K8</f>
        <v>0</v>
      </c>
    </row>
    <row r="9" spans="1:29" ht="12.75" customHeight="1">
      <c r="A9" s="108">
        <v>456003</v>
      </c>
      <c r="B9" s="20" t="s">
        <v>131</v>
      </c>
      <c r="C9" s="24">
        <f>SUM(D9+G9+J9+K9)</f>
        <v>7.7</v>
      </c>
      <c r="D9" s="21">
        <f>SUM(E9:F9)</f>
        <v>5</v>
      </c>
      <c r="E9" s="21"/>
      <c r="F9" s="21">
        <v>5</v>
      </c>
      <c r="G9" s="23"/>
      <c r="H9" s="23"/>
      <c r="I9" s="23"/>
      <c r="J9" s="23"/>
      <c r="K9" s="23">
        <v>2.7</v>
      </c>
      <c r="L9" s="24">
        <f>SUM(M9+P9+S9+T9)</f>
        <v>7.7</v>
      </c>
      <c r="M9" s="24">
        <f>SUM(N9+O9)</f>
        <v>3</v>
      </c>
      <c r="N9" s="24"/>
      <c r="O9" s="24">
        <v>3</v>
      </c>
      <c r="P9" s="24">
        <f>Q9+R9</f>
        <v>2</v>
      </c>
      <c r="Q9" s="24"/>
      <c r="R9" s="24">
        <v>2</v>
      </c>
      <c r="S9" s="24"/>
      <c r="T9" s="24">
        <v>2.7</v>
      </c>
      <c r="U9" s="26">
        <f>L9-C9</f>
        <v>0</v>
      </c>
      <c r="V9" s="26">
        <f>M9-D9</f>
        <v>-2</v>
      </c>
      <c r="W9" s="26"/>
      <c r="X9" s="26">
        <f aca="true" t="shared" si="0" ref="X9:X21">O9-F9</f>
        <v>-2</v>
      </c>
      <c r="Y9" s="32">
        <f aca="true" t="shared" si="1" ref="Y9:Y21">P9-G9</f>
        <v>2</v>
      </c>
      <c r="Z9" s="29"/>
      <c r="AA9" s="29">
        <f aca="true" t="shared" si="2" ref="AA9:AA21">R9-I9</f>
        <v>2</v>
      </c>
      <c r="AB9" s="32">
        <f>S9-J9</f>
        <v>0</v>
      </c>
      <c r="AC9" s="29"/>
    </row>
    <row r="10" spans="1:29" ht="12.75" customHeight="1">
      <c r="A10" s="108">
        <v>456002</v>
      </c>
      <c r="B10" s="20" t="s">
        <v>132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6">
        <f aca="true" t="shared" si="3" ref="U10:U21">L10-C10</f>
        <v>0</v>
      </c>
      <c r="V10" s="26">
        <f aca="true" t="shared" si="4" ref="V10:V21">M10-D10</f>
        <v>0</v>
      </c>
      <c r="W10" s="26"/>
      <c r="X10" s="26">
        <f t="shared" si="0"/>
        <v>0</v>
      </c>
      <c r="Y10" s="26">
        <f t="shared" si="1"/>
        <v>0</v>
      </c>
      <c r="Z10" s="26"/>
      <c r="AA10" s="26">
        <f t="shared" si="2"/>
        <v>0</v>
      </c>
      <c r="AB10" s="26"/>
      <c r="AC10" s="29">
        <f aca="true" t="shared" si="5" ref="AC10:AC21">T10-K10</f>
        <v>0</v>
      </c>
    </row>
    <row r="11" spans="1:29" ht="12.75" customHeight="1">
      <c r="A11" s="108">
        <v>456004</v>
      </c>
      <c r="B11" s="20" t="s">
        <v>133</v>
      </c>
      <c r="C11" s="23"/>
      <c r="D11" s="23"/>
      <c r="E11" s="23"/>
      <c r="F11" s="23"/>
      <c r="G11" s="23"/>
      <c r="H11" s="23"/>
      <c r="I11" s="23"/>
      <c r="J11" s="23"/>
      <c r="K11" s="23"/>
      <c r="L11" s="26"/>
      <c r="M11" s="26"/>
      <c r="N11" s="26"/>
      <c r="O11" s="26"/>
      <c r="P11" s="26"/>
      <c r="Q11" s="26"/>
      <c r="R11" s="26"/>
      <c r="S11" s="26"/>
      <c r="T11" s="26"/>
      <c r="U11" s="26">
        <f t="shared" si="3"/>
        <v>0</v>
      </c>
      <c r="V11" s="26">
        <f t="shared" si="4"/>
        <v>0</v>
      </c>
      <c r="W11" s="26"/>
      <c r="X11" s="26">
        <f t="shared" si="0"/>
        <v>0</v>
      </c>
      <c r="Y11" s="26">
        <f t="shared" si="1"/>
        <v>0</v>
      </c>
      <c r="Z11" s="26"/>
      <c r="AA11" s="26">
        <f t="shared" si="2"/>
        <v>0</v>
      </c>
      <c r="AB11" s="26"/>
      <c r="AC11" s="29">
        <f t="shared" si="5"/>
        <v>0</v>
      </c>
    </row>
    <row r="12" spans="1:29" ht="12.75" customHeight="1">
      <c r="A12" s="135"/>
      <c r="B12" s="25"/>
      <c r="C12" s="23"/>
      <c r="D12" s="23"/>
      <c r="E12" s="23"/>
      <c r="F12" s="23"/>
      <c r="G12" s="23"/>
      <c r="H12" s="23"/>
      <c r="I12" s="23"/>
      <c r="J12" s="23"/>
      <c r="K12" s="23"/>
      <c r="L12" s="27"/>
      <c r="M12" s="26"/>
      <c r="N12" s="26"/>
      <c r="O12" s="26"/>
      <c r="P12" s="26"/>
      <c r="Q12" s="26"/>
      <c r="R12" s="26"/>
      <c r="S12" s="26"/>
      <c r="T12" s="26"/>
      <c r="U12" s="26">
        <f t="shared" si="3"/>
        <v>0</v>
      </c>
      <c r="V12" s="26">
        <f t="shared" si="4"/>
        <v>0</v>
      </c>
      <c r="W12" s="26"/>
      <c r="X12" s="26">
        <f t="shared" si="0"/>
        <v>0</v>
      </c>
      <c r="Y12" s="26">
        <f t="shared" si="1"/>
        <v>0</v>
      </c>
      <c r="Z12" s="26"/>
      <c r="AA12" s="26">
        <f t="shared" si="2"/>
        <v>0</v>
      </c>
      <c r="AB12" s="26"/>
      <c r="AC12" s="29">
        <f t="shared" si="5"/>
        <v>0</v>
      </c>
    </row>
    <row r="13" spans="1:29" ht="12.75" customHeight="1">
      <c r="A13" s="25"/>
      <c r="B13" s="25"/>
      <c r="C13" s="23"/>
      <c r="D13" s="23"/>
      <c r="E13" s="23"/>
      <c r="F13" s="23"/>
      <c r="G13" s="23"/>
      <c r="H13" s="23"/>
      <c r="I13" s="23"/>
      <c r="J13" s="23"/>
      <c r="K13" s="23"/>
      <c r="L13" s="28"/>
      <c r="M13" s="29"/>
      <c r="N13" s="28"/>
      <c r="O13" s="29"/>
      <c r="P13" s="29"/>
      <c r="Q13" s="29"/>
      <c r="R13" s="29"/>
      <c r="S13" s="29"/>
      <c r="T13" s="29"/>
      <c r="U13" s="26">
        <f t="shared" si="3"/>
        <v>0</v>
      </c>
      <c r="V13" s="26">
        <f t="shared" si="4"/>
        <v>0</v>
      </c>
      <c r="W13" s="27"/>
      <c r="X13" s="26">
        <f t="shared" si="0"/>
        <v>0</v>
      </c>
      <c r="Y13" s="26">
        <f t="shared" si="1"/>
        <v>0</v>
      </c>
      <c r="Z13" s="26"/>
      <c r="AA13" s="26">
        <f t="shared" si="2"/>
        <v>0</v>
      </c>
      <c r="AB13" s="26"/>
      <c r="AC13" s="29">
        <f t="shared" si="5"/>
        <v>0</v>
      </c>
    </row>
    <row r="14" spans="1:29" ht="12.75" customHeight="1">
      <c r="A14" s="25"/>
      <c r="B14" s="25"/>
      <c r="C14" s="23"/>
      <c r="D14" s="23"/>
      <c r="E14" s="23"/>
      <c r="F14" s="23"/>
      <c r="G14" s="23"/>
      <c r="H14" s="23"/>
      <c r="I14" s="23"/>
      <c r="J14" s="23"/>
      <c r="K14" s="23"/>
      <c r="L14" s="28"/>
      <c r="M14" s="28"/>
      <c r="N14" s="28"/>
      <c r="O14" s="28"/>
      <c r="P14" s="28"/>
      <c r="Q14" s="28"/>
      <c r="R14" s="28"/>
      <c r="S14" s="28"/>
      <c r="T14" s="28"/>
      <c r="U14" s="26">
        <f t="shared" si="3"/>
        <v>0</v>
      </c>
      <c r="V14" s="26">
        <f t="shared" si="4"/>
        <v>0</v>
      </c>
      <c r="W14" s="27"/>
      <c r="X14" s="26">
        <f t="shared" si="0"/>
        <v>0</v>
      </c>
      <c r="Y14" s="26">
        <f t="shared" si="1"/>
        <v>0</v>
      </c>
      <c r="Z14" s="27"/>
      <c r="AA14" s="26">
        <f t="shared" si="2"/>
        <v>0</v>
      </c>
      <c r="AB14" s="27"/>
      <c r="AC14" s="29">
        <f t="shared" si="5"/>
        <v>0</v>
      </c>
    </row>
    <row r="15" spans="1:29" ht="12.75" customHeight="1">
      <c r="A15" s="25"/>
      <c r="B15" s="25"/>
      <c r="C15" s="23"/>
      <c r="D15" s="23"/>
      <c r="E15" s="23"/>
      <c r="F15" s="23"/>
      <c r="G15" s="23"/>
      <c r="H15" s="23"/>
      <c r="I15" s="23"/>
      <c r="J15" s="23"/>
      <c r="K15" s="23"/>
      <c r="L15" s="28"/>
      <c r="M15" s="28"/>
      <c r="N15" s="28"/>
      <c r="O15" s="28"/>
      <c r="P15" s="28"/>
      <c r="Q15" s="28"/>
      <c r="R15" s="28"/>
      <c r="S15" s="28"/>
      <c r="T15" s="28"/>
      <c r="U15" s="26">
        <f t="shared" si="3"/>
        <v>0</v>
      </c>
      <c r="V15" s="26">
        <f t="shared" si="4"/>
        <v>0</v>
      </c>
      <c r="W15" s="27"/>
      <c r="X15" s="26">
        <f t="shared" si="0"/>
        <v>0</v>
      </c>
      <c r="Y15" s="26">
        <f t="shared" si="1"/>
        <v>0</v>
      </c>
      <c r="Z15" s="27"/>
      <c r="AA15" s="26">
        <f t="shared" si="2"/>
        <v>0</v>
      </c>
      <c r="AB15" s="27"/>
      <c r="AC15" s="29">
        <f t="shared" si="5"/>
        <v>0</v>
      </c>
    </row>
    <row r="16" spans="1:29" ht="12.75" customHeight="1">
      <c r="A16" s="25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8"/>
      <c r="M16" s="28"/>
      <c r="N16" s="28"/>
      <c r="O16" s="28"/>
      <c r="P16" s="28"/>
      <c r="Q16" s="28"/>
      <c r="R16" s="28"/>
      <c r="S16" s="28"/>
      <c r="T16" s="28"/>
      <c r="U16" s="26">
        <f t="shared" si="3"/>
        <v>0</v>
      </c>
      <c r="V16" s="26">
        <f t="shared" si="4"/>
        <v>0</v>
      </c>
      <c r="W16" s="27"/>
      <c r="X16" s="26">
        <f t="shared" si="0"/>
        <v>0</v>
      </c>
      <c r="Y16" s="26">
        <f t="shared" si="1"/>
        <v>0</v>
      </c>
      <c r="Z16" s="27"/>
      <c r="AA16" s="26">
        <f t="shared" si="2"/>
        <v>0</v>
      </c>
      <c r="AB16" s="27"/>
      <c r="AC16" s="29">
        <f t="shared" si="5"/>
        <v>0</v>
      </c>
    </row>
    <row r="17" spans="1:29" ht="12.75" customHeight="1">
      <c r="A17" s="25"/>
      <c r="B17" s="25"/>
      <c r="C17" s="23"/>
      <c r="D17" s="23"/>
      <c r="E17" s="23"/>
      <c r="F17" s="23"/>
      <c r="G17" s="23"/>
      <c r="H17" s="23"/>
      <c r="I17" s="23"/>
      <c r="J17" s="23"/>
      <c r="K17" s="23"/>
      <c r="L17" s="28"/>
      <c r="M17" s="28"/>
      <c r="N17" s="28"/>
      <c r="O17" s="28"/>
      <c r="P17" s="28"/>
      <c r="Q17" s="28"/>
      <c r="R17" s="28"/>
      <c r="S17" s="28"/>
      <c r="T17" s="28"/>
      <c r="U17" s="26">
        <f t="shared" si="3"/>
        <v>0</v>
      </c>
      <c r="V17" s="26">
        <f t="shared" si="4"/>
        <v>0</v>
      </c>
      <c r="W17" s="27"/>
      <c r="X17" s="26">
        <f t="shared" si="0"/>
        <v>0</v>
      </c>
      <c r="Y17" s="26">
        <f t="shared" si="1"/>
        <v>0</v>
      </c>
      <c r="Z17" s="27"/>
      <c r="AA17" s="26">
        <f t="shared" si="2"/>
        <v>0</v>
      </c>
      <c r="AB17" s="27"/>
      <c r="AC17" s="29">
        <f t="shared" si="5"/>
        <v>0</v>
      </c>
    </row>
    <row r="18" spans="1:29" ht="12.75" customHeight="1">
      <c r="A18" s="25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8"/>
      <c r="M18" s="28"/>
      <c r="N18" s="28"/>
      <c r="O18" s="28"/>
      <c r="P18" s="28"/>
      <c r="Q18" s="28"/>
      <c r="R18" s="28"/>
      <c r="S18" s="28"/>
      <c r="T18" s="28"/>
      <c r="U18" s="26">
        <f t="shared" si="3"/>
        <v>0</v>
      </c>
      <c r="V18" s="26">
        <f t="shared" si="4"/>
        <v>0</v>
      </c>
      <c r="W18" s="27"/>
      <c r="X18" s="26">
        <f t="shared" si="0"/>
        <v>0</v>
      </c>
      <c r="Y18" s="26">
        <f t="shared" si="1"/>
        <v>0</v>
      </c>
      <c r="Z18" s="27"/>
      <c r="AA18" s="26">
        <f t="shared" si="2"/>
        <v>0</v>
      </c>
      <c r="AB18" s="27"/>
      <c r="AC18" s="29">
        <f t="shared" si="5"/>
        <v>0</v>
      </c>
    </row>
    <row r="19" spans="1:29" ht="12.75" customHeight="1">
      <c r="A19" s="25"/>
      <c r="B19" s="25"/>
      <c r="C19" s="23"/>
      <c r="D19" s="23"/>
      <c r="E19" s="23"/>
      <c r="F19" s="23"/>
      <c r="G19" s="23"/>
      <c r="H19" s="23"/>
      <c r="I19" s="23"/>
      <c r="J19" s="23"/>
      <c r="K19" s="23"/>
      <c r="L19" s="28"/>
      <c r="M19" s="28"/>
      <c r="N19" s="28"/>
      <c r="O19" s="28"/>
      <c r="P19" s="28"/>
      <c r="Q19" s="28"/>
      <c r="R19" s="28"/>
      <c r="S19" s="28"/>
      <c r="T19" s="28"/>
      <c r="U19" s="26">
        <f t="shared" si="3"/>
        <v>0</v>
      </c>
      <c r="V19" s="26">
        <f t="shared" si="4"/>
        <v>0</v>
      </c>
      <c r="W19" s="27"/>
      <c r="X19" s="26">
        <f t="shared" si="0"/>
        <v>0</v>
      </c>
      <c r="Y19" s="26">
        <f t="shared" si="1"/>
        <v>0</v>
      </c>
      <c r="Z19" s="27"/>
      <c r="AA19" s="26">
        <f t="shared" si="2"/>
        <v>0</v>
      </c>
      <c r="AB19" s="27"/>
      <c r="AC19" s="29">
        <f t="shared" si="5"/>
        <v>0</v>
      </c>
    </row>
    <row r="20" spans="1:29" ht="12.75" customHeight="1">
      <c r="A20" s="25"/>
      <c r="B20" s="25"/>
      <c r="C20" s="23"/>
      <c r="D20" s="23"/>
      <c r="E20" s="23"/>
      <c r="F20" s="23"/>
      <c r="G20" s="23"/>
      <c r="H20" s="23"/>
      <c r="I20" s="23"/>
      <c r="J20" s="23"/>
      <c r="K20" s="23"/>
      <c r="L20" s="28"/>
      <c r="M20" s="28"/>
      <c r="N20" s="28"/>
      <c r="O20" s="28"/>
      <c r="P20" s="28"/>
      <c r="Q20" s="28"/>
      <c r="R20" s="28"/>
      <c r="S20" s="28"/>
      <c r="T20" s="28"/>
      <c r="U20" s="26">
        <f t="shared" si="3"/>
        <v>0</v>
      </c>
      <c r="V20" s="26">
        <f t="shared" si="4"/>
        <v>0</v>
      </c>
      <c r="W20" s="27"/>
      <c r="X20" s="26">
        <f t="shared" si="0"/>
        <v>0</v>
      </c>
      <c r="Y20" s="26">
        <f t="shared" si="1"/>
        <v>0</v>
      </c>
      <c r="Z20" s="27"/>
      <c r="AA20" s="26">
        <f t="shared" si="2"/>
        <v>0</v>
      </c>
      <c r="AB20" s="27"/>
      <c r="AC20" s="29">
        <f t="shared" si="5"/>
        <v>0</v>
      </c>
    </row>
    <row r="21" spans="1:29" ht="12.75" customHeight="1">
      <c r="A21" s="25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8"/>
      <c r="M21" s="28"/>
      <c r="N21" s="28"/>
      <c r="O21" s="28"/>
      <c r="P21" s="28"/>
      <c r="Q21" s="28"/>
      <c r="R21" s="28"/>
      <c r="S21" s="28"/>
      <c r="T21" s="28"/>
      <c r="U21" s="26">
        <f t="shared" si="3"/>
        <v>0</v>
      </c>
      <c r="V21" s="26">
        <f t="shared" si="4"/>
        <v>0</v>
      </c>
      <c r="W21" s="27"/>
      <c r="X21" s="26">
        <f t="shared" si="0"/>
        <v>0</v>
      </c>
      <c r="Y21" s="26">
        <f t="shared" si="1"/>
        <v>0</v>
      </c>
      <c r="Z21" s="27"/>
      <c r="AA21" s="26">
        <f t="shared" si="2"/>
        <v>0</v>
      </c>
      <c r="AB21" s="27"/>
      <c r="AC21" s="29">
        <f t="shared" si="5"/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" bottom="0.79" header="0.5" footer="0.5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zoomScalePageLayoutView="0" workbookViewId="0" topLeftCell="A1">
      <selection activeCell="E9" sqref="E9"/>
    </sheetView>
  </sheetViews>
  <sheetFormatPr defaultColWidth="9.33203125" defaultRowHeight="11.25"/>
  <cols>
    <col min="1" max="1" width="4.66015625" style="0" customWidth="1"/>
    <col min="2" max="2" width="21.83203125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8" style="0" customWidth="1"/>
    <col min="9" max="9" width="9.33203125" style="0" customWidth="1"/>
    <col min="10" max="10" width="8.33203125" style="0" customWidth="1"/>
    <col min="11" max="11" width="11.83203125" style="0" customWidth="1"/>
    <col min="12" max="13" width="7.66015625" style="0" customWidth="1"/>
    <col min="14" max="14" width="9" style="0" customWidth="1"/>
    <col min="15" max="15" width="11.5" style="0" customWidth="1"/>
  </cols>
  <sheetData>
    <row r="1" spans="1:15" s="1" customFormat="1" ht="24.75" customHeight="1">
      <c r="A1" s="179" t="s">
        <v>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" customFormat="1" ht="24.75" customHeight="1">
      <c r="A2" s="180" t="s">
        <v>6</v>
      </c>
      <c r="B2" s="180" t="s">
        <v>340</v>
      </c>
      <c r="C2" s="180" t="s">
        <v>341</v>
      </c>
      <c r="D2" s="180"/>
      <c r="E2" s="180" t="s">
        <v>342</v>
      </c>
      <c r="F2" s="180"/>
      <c r="G2" s="180" t="s">
        <v>343</v>
      </c>
      <c r="H2" s="180" t="s">
        <v>344</v>
      </c>
      <c r="I2" s="180"/>
      <c r="J2" s="180"/>
      <c r="K2" s="180"/>
      <c r="L2" s="180" t="s">
        <v>345</v>
      </c>
      <c r="M2" s="180"/>
      <c r="N2" s="180"/>
      <c r="O2" s="180"/>
    </row>
    <row r="3" spans="1:15" s="1" customFormat="1" ht="57.75" customHeight="1">
      <c r="A3" s="180"/>
      <c r="B3" s="180"/>
      <c r="C3" s="5" t="s">
        <v>346</v>
      </c>
      <c r="D3" s="5" t="s">
        <v>347</v>
      </c>
      <c r="E3" s="5" t="s">
        <v>346</v>
      </c>
      <c r="F3" s="5" t="s">
        <v>347</v>
      </c>
      <c r="G3" s="180"/>
      <c r="H3" s="5" t="s">
        <v>348</v>
      </c>
      <c r="I3" s="5" t="s">
        <v>349</v>
      </c>
      <c r="J3" s="5" t="s">
        <v>350</v>
      </c>
      <c r="K3" s="5" t="s">
        <v>351</v>
      </c>
      <c r="L3" s="5" t="s">
        <v>348</v>
      </c>
      <c r="M3" s="5" t="s">
        <v>349</v>
      </c>
      <c r="N3" s="5" t="s">
        <v>350</v>
      </c>
      <c r="O3" s="5" t="s">
        <v>351</v>
      </c>
    </row>
    <row r="4" spans="1:18" s="1" customFormat="1" ht="31.5" customHeight="1">
      <c r="A4" s="181" t="s">
        <v>130</v>
      </c>
      <c r="B4" s="182"/>
      <c r="C4" s="6">
        <f aca="true" t="shared" si="0" ref="C4:H4">SUM(C5:C7)</f>
        <v>26</v>
      </c>
      <c r="D4" s="6">
        <f t="shared" si="0"/>
        <v>37</v>
      </c>
      <c r="E4" s="6">
        <f t="shared" si="0"/>
        <v>26</v>
      </c>
      <c r="F4" s="6">
        <f t="shared" si="0"/>
        <v>65</v>
      </c>
      <c r="G4" s="6">
        <f t="shared" si="0"/>
        <v>7</v>
      </c>
      <c r="H4" s="6">
        <f t="shared" si="0"/>
        <v>1</v>
      </c>
      <c r="I4" s="6">
        <f>SUM(I5:I7)</f>
        <v>5.73</v>
      </c>
      <c r="J4" s="6">
        <f aca="true" t="shared" si="1" ref="J4:O4">SUM(J5:J7)</f>
        <v>178</v>
      </c>
      <c r="K4" s="6">
        <f t="shared" si="1"/>
        <v>228.10000000000002</v>
      </c>
      <c r="L4" s="6">
        <f t="shared" si="1"/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13"/>
      <c r="Q4" s="13"/>
      <c r="R4" s="13"/>
    </row>
    <row r="5" spans="1:18" s="1" customFormat="1" ht="24.75" customHeight="1">
      <c r="A5" s="7">
        <v>1</v>
      </c>
      <c r="B5" s="8" t="s">
        <v>352</v>
      </c>
      <c r="C5" s="7">
        <v>25</v>
      </c>
      <c r="D5" s="6">
        <v>29</v>
      </c>
      <c r="E5" s="7">
        <v>25</v>
      </c>
      <c r="F5" s="6">
        <v>54</v>
      </c>
      <c r="G5" s="7">
        <v>6</v>
      </c>
      <c r="H5" s="7">
        <v>1</v>
      </c>
      <c r="I5" s="7">
        <v>5.73</v>
      </c>
      <c r="J5" s="13">
        <v>67</v>
      </c>
      <c r="K5" s="7">
        <v>28.93</v>
      </c>
      <c r="L5" s="6">
        <f aca="true" t="shared" si="2" ref="L5:O7">SUM(L6:L8)</f>
        <v>0</v>
      </c>
      <c r="M5" s="6">
        <f t="shared" si="2"/>
        <v>0</v>
      </c>
      <c r="N5" s="6">
        <f t="shared" si="2"/>
        <v>0</v>
      </c>
      <c r="O5" s="6">
        <f t="shared" si="2"/>
        <v>0</v>
      </c>
      <c r="P5" s="13"/>
      <c r="Q5" s="13"/>
      <c r="R5" s="13"/>
    </row>
    <row r="6" spans="1:18" s="1" customFormat="1" ht="24.75" customHeight="1">
      <c r="A6" s="7">
        <v>2</v>
      </c>
      <c r="B6" s="8" t="s">
        <v>132</v>
      </c>
      <c r="C6" s="7">
        <v>1</v>
      </c>
      <c r="D6" s="6">
        <v>5</v>
      </c>
      <c r="E6" s="7">
        <v>1</v>
      </c>
      <c r="F6" s="6">
        <v>8</v>
      </c>
      <c r="G6" s="7">
        <v>1</v>
      </c>
      <c r="H6" s="7">
        <v>0</v>
      </c>
      <c r="I6" s="7">
        <v>0</v>
      </c>
      <c r="J6" s="7">
        <v>87</v>
      </c>
      <c r="K6" s="7">
        <v>192.37</v>
      </c>
      <c r="L6" s="6">
        <f t="shared" si="2"/>
        <v>0</v>
      </c>
      <c r="M6" s="6">
        <f t="shared" si="2"/>
        <v>0</v>
      </c>
      <c r="N6" s="6">
        <f t="shared" si="2"/>
        <v>0</v>
      </c>
      <c r="O6" s="6">
        <f t="shared" si="2"/>
        <v>0</v>
      </c>
      <c r="P6" s="13"/>
      <c r="Q6" s="13"/>
      <c r="R6" s="13"/>
    </row>
    <row r="7" spans="1:18" s="1" customFormat="1" ht="24.75" customHeight="1">
      <c r="A7" s="7">
        <v>3</v>
      </c>
      <c r="B7" s="8" t="s">
        <v>133</v>
      </c>
      <c r="C7" s="7">
        <v>0</v>
      </c>
      <c r="D7" s="6">
        <v>3</v>
      </c>
      <c r="E7" s="7">
        <v>0</v>
      </c>
      <c r="F7" s="6">
        <v>3</v>
      </c>
      <c r="G7" s="7">
        <v>0</v>
      </c>
      <c r="H7" s="7">
        <v>0</v>
      </c>
      <c r="I7" s="7">
        <v>0</v>
      </c>
      <c r="J7" s="7">
        <v>24</v>
      </c>
      <c r="K7" s="7">
        <v>6.8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  <c r="P7" s="13"/>
      <c r="Q7" s="13"/>
      <c r="R7" s="13"/>
    </row>
    <row r="8" spans="1:18" s="1" customFormat="1" ht="24.75" customHeight="1">
      <c r="A8" s="7">
        <v>4</v>
      </c>
      <c r="B8" s="8"/>
      <c r="C8" s="7"/>
      <c r="D8" s="6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13"/>
      <c r="Q8" s="13"/>
      <c r="R8" s="13"/>
    </row>
    <row r="9" spans="1:18" s="1" customFormat="1" ht="24.75" customHeight="1">
      <c r="A9" s="7">
        <v>5</v>
      </c>
      <c r="B9" s="8"/>
      <c r="C9" s="7"/>
      <c r="D9" s="6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13"/>
      <c r="Q9" s="13"/>
      <c r="R9" s="13"/>
    </row>
    <row r="10" spans="1:18" s="1" customFormat="1" ht="24.75" customHeight="1">
      <c r="A10" s="7">
        <v>6</v>
      </c>
      <c r="B10" s="8"/>
      <c r="C10" s="7"/>
      <c r="D10" s="6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13"/>
      <c r="Q10" s="13"/>
      <c r="R10" s="13"/>
    </row>
    <row r="11" spans="1:18" s="1" customFormat="1" ht="24.75" customHeight="1">
      <c r="A11" s="7">
        <v>7</v>
      </c>
      <c r="B11" s="8"/>
      <c r="C11" s="7"/>
      <c r="D11" s="6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13"/>
      <c r="Q11" s="13"/>
      <c r="R11" s="13"/>
    </row>
    <row r="12" spans="1:15" s="1" customFormat="1" ht="24.75" customHeight="1">
      <c r="A12" s="5">
        <v>8</v>
      </c>
      <c r="B12" s="9"/>
      <c r="C12" s="5"/>
      <c r="D12" s="10"/>
      <c r="E12" s="5"/>
      <c r="F12" s="10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24.75" customHeight="1">
      <c r="A13" s="5">
        <v>9</v>
      </c>
      <c r="B13" s="9"/>
      <c r="C13" s="5"/>
      <c r="D13" s="10"/>
      <c r="E13" s="5"/>
      <c r="F13" s="10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24.75" customHeight="1">
      <c r="A14" s="5">
        <v>10</v>
      </c>
      <c r="B14" s="9"/>
      <c r="C14" s="5"/>
      <c r="D14" s="10"/>
      <c r="E14" s="5"/>
      <c r="F14" s="10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24.75" customHeight="1">
      <c r="A15" s="5">
        <v>11</v>
      </c>
      <c r="B15" s="9"/>
      <c r="C15" s="5"/>
      <c r="D15" s="10"/>
      <c r="E15" s="5"/>
      <c r="F15" s="10"/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24.75" customHeight="1">
      <c r="A16" s="5">
        <v>12</v>
      </c>
      <c r="B16" s="9"/>
      <c r="C16" s="5"/>
      <c r="D16" s="10"/>
      <c r="E16" s="5"/>
      <c r="F16" s="10"/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24.75" customHeight="1">
      <c r="A17" s="5">
        <v>13</v>
      </c>
      <c r="B17" s="9"/>
      <c r="C17" s="5"/>
      <c r="D17" s="10"/>
      <c r="E17" s="5"/>
      <c r="F17" s="10"/>
      <c r="G17" s="5"/>
      <c r="H17" s="5"/>
      <c r="I17" s="5"/>
      <c r="J17" s="5"/>
      <c r="K17" s="5"/>
      <c r="L17" s="5"/>
      <c r="M17" s="5"/>
      <c r="N17" s="5"/>
      <c r="O17" s="5"/>
    </row>
    <row r="18" spans="1:15" s="2" customFormat="1" ht="24.75" customHeight="1">
      <c r="A18" s="5">
        <v>14</v>
      </c>
      <c r="B18" s="9"/>
      <c r="C18" s="5"/>
      <c r="D18" s="10"/>
      <c r="E18" s="5"/>
      <c r="F18" s="10"/>
      <c r="G18" s="5"/>
      <c r="H18" s="5"/>
      <c r="I18" s="5"/>
      <c r="J18" s="5"/>
      <c r="K18" s="5"/>
      <c r="L18" s="5"/>
      <c r="M18" s="5"/>
      <c r="N18" s="5"/>
      <c r="O18" s="5"/>
    </row>
    <row r="19" spans="1:15" s="2" customFormat="1" ht="24.75" customHeight="1">
      <c r="A19" s="5">
        <v>15</v>
      </c>
      <c r="B19" s="9"/>
      <c r="C19" s="5"/>
      <c r="D19" s="10"/>
      <c r="E19" s="5"/>
      <c r="F19" s="10"/>
      <c r="G19" s="5"/>
      <c r="H19" s="5"/>
      <c r="I19" s="5"/>
      <c r="J19" s="5"/>
      <c r="K19" s="5"/>
      <c r="L19" s="5"/>
      <c r="M19" s="5"/>
      <c r="N19" s="5"/>
      <c r="O19" s="5"/>
    </row>
    <row r="20" spans="1:15" s="2" customFormat="1" ht="24.75" customHeight="1">
      <c r="A20" s="5">
        <v>16</v>
      </c>
      <c r="B20" s="9"/>
      <c r="C20" s="5"/>
      <c r="D20" s="10"/>
      <c r="E20" s="5"/>
      <c r="F20" s="10"/>
      <c r="G20" s="5"/>
      <c r="H20" s="5"/>
      <c r="I20" s="5"/>
      <c r="J20" s="5"/>
      <c r="K20" s="5"/>
      <c r="L20" s="5"/>
      <c r="M20" s="5"/>
      <c r="N20" s="5"/>
      <c r="O20" s="5"/>
    </row>
    <row r="21" spans="1:15" s="2" customFormat="1" ht="24.75" customHeight="1">
      <c r="A21" s="5">
        <v>17</v>
      </c>
      <c r="B21" s="9"/>
      <c r="C21" s="5"/>
      <c r="D21" s="10"/>
      <c r="E21" s="5"/>
      <c r="F21" s="10"/>
      <c r="G21" s="5"/>
      <c r="H21" s="5"/>
      <c r="I21" s="5"/>
      <c r="J21" s="5"/>
      <c r="K21" s="5"/>
      <c r="L21" s="5"/>
      <c r="M21" s="5"/>
      <c r="N21" s="5"/>
      <c r="O21" s="5"/>
    </row>
    <row r="22" spans="1:15" s="2" customFormat="1" ht="24.75" customHeight="1">
      <c r="A22" s="5">
        <v>18</v>
      </c>
      <c r="B22" s="9"/>
      <c r="C22" s="5"/>
      <c r="D22" s="10"/>
      <c r="E22" s="5"/>
      <c r="F22" s="10"/>
      <c r="G22" s="5"/>
      <c r="H22" s="5"/>
      <c r="I22" s="5"/>
      <c r="J22" s="5"/>
      <c r="K22" s="5"/>
      <c r="L22" s="5"/>
      <c r="M22" s="5"/>
      <c r="N22" s="5"/>
      <c r="O22" s="5"/>
    </row>
    <row r="23" spans="1:15" s="2" customFormat="1" ht="24.75" customHeight="1">
      <c r="A23" s="5">
        <v>19</v>
      </c>
      <c r="B23" s="9"/>
      <c r="C23" s="5"/>
      <c r="D23" s="10"/>
      <c r="E23" s="5"/>
      <c r="F23" s="10"/>
      <c r="G23" s="5"/>
      <c r="H23" s="5"/>
      <c r="I23" s="5"/>
      <c r="J23" s="5"/>
      <c r="K23" s="5"/>
      <c r="L23" s="5"/>
      <c r="M23" s="5"/>
      <c r="N23" s="5"/>
      <c r="O23" s="5"/>
    </row>
    <row r="24" spans="1:15" s="2" customFormat="1" ht="24.75" customHeight="1">
      <c r="A24" s="5">
        <v>20</v>
      </c>
      <c r="B24" s="9"/>
      <c r="C24" s="5"/>
      <c r="D24" s="10"/>
      <c r="E24" s="5"/>
      <c r="F24" s="10"/>
      <c r="G24" s="5"/>
      <c r="H24" s="5"/>
      <c r="I24" s="5"/>
      <c r="J24" s="5"/>
      <c r="K24" s="5"/>
      <c r="L24" s="5"/>
      <c r="M24" s="5"/>
      <c r="N24" s="5"/>
      <c r="O24" s="5"/>
    </row>
    <row r="25" spans="1:15" s="2" customFormat="1" ht="24.75" customHeight="1">
      <c r="A25" s="5">
        <v>21</v>
      </c>
      <c r="B25" s="9"/>
      <c r="C25" s="5"/>
      <c r="D25" s="10"/>
      <c r="E25" s="5"/>
      <c r="F25" s="10"/>
      <c r="G25" s="5"/>
      <c r="H25" s="5"/>
      <c r="I25" s="5"/>
      <c r="J25" s="5"/>
      <c r="K25" s="5"/>
      <c r="L25" s="5"/>
      <c r="M25" s="5"/>
      <c r="N25" s="5"/>
      <c r="O25" s="5"/>
    </row>
    <row r="26" spans="1:15" s="2" customFormat="1" ht="24.75" customHeight="1">
      <c r="A26" s="5">
        <v>22</v>
      </c>
      <c r="B26" s="9"/>
      <c r="C26" s="5"/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" customFormat="1" ht="24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" customFormat="1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2" customFormat="1" ht="24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2" customFormat="1" ht="24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2" customFormat="1" ht="24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2" customFormat="1" ht="24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2" customFormat="1" ht="24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2" customFormat="1" ht="24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2" customFormat="1" ht="24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2" customFormat="1" ht="24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s="2" customFormat="1" ht="24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2" customFormat="1" ht="24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2" customFormat="1" ht="24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2" customFormat="1" ht="24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2" customFormat="1" ht="24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3" customFormat="1" ht="24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3" customFormat="1" ht="24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3" customFormat="1" ht="24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</sheetData>
  <sheetProtection/>
  <mergeCells count="9">
    <mergeCell ref="A1:O1"/>
    <mergeCell ref="C2:D2"/>
    <mergeCell ref="E2:F2"/>
    <mergeCell ref="H2:K2"/>
    <mergeCell ref="L2:O2"/>
    <mergeCell ref="A4:B4"/>
    <mergeCell ref="A2:A3"/>
    <mergeCell ref="B2:B3"/>
    <mergeCell ref="G2:G3"/>
  </mergeCells>
  <printOptions/>
  <pageMargins left="0.75" right="0.75" top="1" bottom="1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K13" sqref="K1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20" customFormat="1" ht="9" customHeight="1">
      <c r="A2" s="138" t="s">
        <v>6</v>
      </c>
      <c r="B2" s="138" t="s">
        <v>7</v>
      </c>
      <c r="C2" s="138"/>
      <c r="D2" s="138"/>
      <c r="E2" s="138"/>
      <c r="F2" s="138"/>
      <c r="G2" s="138"/>
      <c r="H2" s="138"/>
      <c r="I2" s="138"/>
      <c r="J2" s="138"/>
      <c r="K2" s="138" t="s">
        <v>8</v>
      </c>
      <c r="L2" s="138" t="s">
        <v>9</v>
      </c>
    </row>
    <row r="3" spans="1:12" ht="11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21" customFormat="1" ht="24.75" customHeight="1">
      <c r="A4" s="124" t="s">
        <v>10</v>
      </c>
      <c r="B4" s="139" t="s">
        <v>11</v>
      </c>
      <c r="C4" s="139"/>
      <c r="D4" s="139"/>
      <c r="E4" s="139"/>
      <c r="F4" s="139"/>
      <c r="G4" s="139"/>
      <c r="H4" s="139"/>
      <c r="I4" s="139"/>
      <c r="J4" s="139"/>
      <c r="K4" s="124" t="s">
        <v>12</v>
      </c>
      <c r="L4" s="124"/>
    </row>
    <row r="5" spans="1:12" s="121" customFormat="1" ht="24.75" customHeight="1">
      <c r="A5" s="124" t="s">
        <v>13</v>
      </c>
      <c r="B5" s="139" t="s">
        <v>14</v>
      </c>
      <c r="C5" s="139"/>
      <c r="D5" s="139"/>
      <c r="E5" s="139"/>
      <c r="F5" s="139"/>
      <c r="G5" s="139"/>
      <c r="H5" s="139"/>
      <c r="I5" s="139"/>
      <c r="J5" s="139"/>
      <c r="K5" s="124" t="s">
        <v>12</v>
      </c>
      <c r="L5" s="126"/>
    </row>
    <row r="6" spans="1:12" s="121" customFormat="1" ht="24.75" customHeight="1">
      <c r="A6" s="124" t="s">
        <v>15</v>
      </c>
      <c r="B6" s="139" t="s">
        <v>16</v>
      </c>
      <c r="C6" s="139"/>
      <c r="D6" s="139"/>
      <c r="E6" s="139"/>
      <c r="F6" s="139"/>
      <c r="G6" s="139"/>
      <c r="H6" s="139"/>
      <c r="I6" s="139"/>
      <c r="J6" s="139"/>
      <c r="K6" s="124" t="s">
        <v>12</v>
      </c>
      <c r="L6" s="126"/>
    </row>
    <row r="7" spans="1:12" s="121" customFormat="1" ht="24.75" customHeight="1">
      <c r="A7" s="124" t="s">
        <v>17</v>
      </c>
      <c r="B7" s="139" t="s">
        <v>18</v>
      </c>
      <c r="C7" s="139"/>
      <c r="D7" s="139"/>
      <c r="E7" s="139"/>
      <c r="F7" s="139"/>
      <c r="G7" s="139"/>
      <c r="H7" s="139"/>
      <c r="I7" s="139"/>
      <c r="J7" s="139"/>
      <c r="K7" s="124" t="s">
        <v>12</v>
      </c>
      <c r="L7" s="125"/>
    </row>
    <row r="8" spans="1:12" s="121" customFormat="1" ht="24.75" customHeight="1">
      <c r="A8" s="124" t="s">
        <v>19</v>
      </c>
      <c r="B8" s="139" t="s">
        <v>20</v>
      </c>
      <c r="C8" s="139"/>
      <c r="D8" s="139"/>
      <c r="E8" s="139"/>
      <c r="F8" s="139"/>
      <c r="G8" s="139"/>
      <c r="H8" s="139"/>
      <c r="I8" s="139"/>
      <c r="J8" s="139"/>
      <c r="K8" s="124" t="s">
        <v>12</v>
      </c>
      <c r="L8" s="127"/>
    </row>
    <row r="9" spans="1:12" s="121" customFormat="1" ht="24.75" customHeight="1">
      <c r="A9" s="124" t="s">
        <v>21</v>
      </c>
      <c r="B9" s="139" t="s">
        <v>22</v>
      </c>
      <c r="C9" s="139"/>
      <c r="D9" s="139"/>
      <c r="E9" s="139"/>
      <c r="F9" s="139"/>
      <c r="G9" s="139"/>
      <c r="H9" s="139"/>
      <c r="I9" s="139"/>
      <c r="J9" s="139"/>
      <c r="K9" s="124" t="s">
        <v>12</v>
      </c>
      <c r="L9" s="127"/>
    </row>
    <row r="10" spans="1:12" s="121" customFormat="1" ht="24.75" customHeight="1">
      <c r="A10" s="124" t="s">
        <v>23</v>
      </c>
      <c r="B10" s="139" t="s">
        <v>24</v>
      </c>
      <c r="C10" s="139"/>
      <c r="D10" s="139"/>
      <c r="E10" s="139"/>
      <c r="F10" s="139"/>
      <c r="G10" s="139"/>
      <c r="H10" s="139"/>
      <c r="I10" s="139"/>
      <c r="J10" s="139"/>
      <c r="K10" s="124" t="s">
        <v>12</v>
      </c>
      <c r="L10" s="127"/>
    </row>
    <row r="11" spans="1:12" s="121" customFormat="1" ht="24.75" customHeight="1">
      <c r="A11" s="124" t="s">
        <v>25</v>
      </c>
      <c r="B11" s="139" t="s">
        <v>26</v>
      </c>
      <c r="C11" s="139"/>
      <c r="D11" s="139"/>
      <c r="E11" s="139"/>
      <c r="F11" s="139"/>
      <c r="G11" s="139"/>
      <c r="H11" s="139"/>
      <c r="I11" s="139"/>
      <c r="J11" s="139"/>
      <c r="K11" s="124" t="s">
        <v>12</v>
      </c>
      <c r="L11" s="127"/>
    </row>
    <row r="12" spans="1:12" s="121" customFormat="1" ht="24.75" customHeight="1">
      <c r="A12" s="124" t="s">
        <v>27</v>
      </c>
      <c r="B12" s="139" t="s">
        <v>28</v>
      </c>
      <c r="C12" s="139"/>
      <c r="D12" s="139"/>
      <c r="E12" s="139"/>
      <c r="F12" s="139"/>
      <c r="G12" s="139"/>
      <c r="H12" s="139"/>
      <c r="I12" s="139"/>
      <c r="J12" s="139"/>
      <c r="K12" s="124" t="s">
        <v>29</v>
      </c>
      <c r="L12" s="124" t="s">
        <v>30</v>
      </c>
    </row>
    <row r="13" spans="1:12" s="121" customFormat="1" ht="24.75" customHeight="1">
      <c r="A13" s="124" t="s">
        <v>31</v>
      </c>
      <c r="B13" s="139" t="s">
        <v>32</v>
      </c>
      <c r="C13" s="139"/>
      <c r="D13" s="139"/>
      <c r="E13" s="139"/>
      <c r="F13" s="139"/>
      <c r="G13" s="139"/>
      <c r="H13" s="139"/>
      <c r="I13" s="139"/>
      <c r="J13" s="139"/>
      <c r="K13" s="124" t="s">
        <v>12</v>
      </c>
      <c r="L13" s="124"/>
    </row>
    <row r="14" spans="1:12" s="121" customFormat="1" ht="24.75" customHeight="1">
      <c r="A14" s="124" t="s">
        <v>33</v>
      </c>
      <c r="B14" s="139" t="s">
        <v>34</v>
      </c>
      <c r="C14" s="139"/>
      <c r="D14" s="139"/>
      <c r="E14" s="139"/>
      <c r="F14" s="139"/>
      <c r="G14" s="139"/>
      <c r="H14" s="139"/>
      <c r="I14" s="139"/>
      <c r="J14" s="139"/>
      <c r="K14" s="124" t="s">
        <v>29</v>
      </c>
      <c r="L14" s="124" t="s">
        <v>35</v>
      </c>
    </row>
    <row r="15" spans="1:12" s="121" customFormat="1" ht="24.75" customHeight="1">
      <c r="A15" s="124" t="s">
        <v>36</v>
      </c>
      <c r="B15" s="136" t="s">
        <v>37</v>
      </c>
      <c r="C15" s="136"/>
      <c r="D15" s="136"/>
      <c r="E15" s="136"/>
      <c r="F15" s="136"/>
      <c r="G15" s="136"/>
      <c r="H15" s="136"/>
      <c r="I15" s="136"/>
      <c r="J15" s="136"/>
      <c r="K15" s="124" t="s">
        <v>12</v>
      </c>
      <c r="L15" s="128"/>
    </row>
    <row r="16" spans="1:12" s="122" customFormat="1" ht="27" customHeight="1">
      <c r="A16" s="124" t="s">
        <v>38</v>
      </c>
      <c r="B16" s="137" t="s">
        <v>39</v>
      </c>
      <c r="C16" s="137"/>
      <c r="D16" s="137"/>
      <c r="E16" s="137"/>
      <c r="F16" s="137"/>
      <c r="G16" s="137"/>
      <c r="H16" s="137"/>
      <c r="I16" s="137"/>
      <c r="J16" s="137"/>
      <c r="K16" s="124" t="s">
        <v>12</v>
      </c>
      <c r="L16" s="123"/>
    </row>
  </sheetData>
  <sheetProtection/>
  <mergeCells count="18">
    <mergeCell ref="B13:J13"/>
    <mergeCell ref="B14:J14"/>
    <mergeCell ref="A1:L1"/>
    <mergeCell ref="B4:J4"/>
    <mergeCell ref="B5:J5"/>
    <mergeCell ref="B6:J6"/>
    <mergeCell ref="B7:J7"/>
    <mergeCell ref="B8:J8"/>
    <mergeCell ref="B15:J15"/>
    <mergeCell ref="B16:J16"/>
    <mergeCell ref="A2:A3"/>
    <mergeCell ref="K2:K3"/>
    <mergeCell ref="L2:L3"/>
    <mergeCell ref="B2:J3"/>
    <mergeCell ref="B9:J9"/>
    <mergeCell ref="B10:J10"/>
    <mergeCell ref="B11:J11"/>
    <mergeCell ref="B12:J12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zoomScalePageLayoutView="0" workbookViewId="0" topLeftCell="A1">
      <selection activeCell="C10" sqref="B10:C10"/>
    </sheetView>
  </sheetViews>
  <sheetFormatPr defaultColWidth="9.16015625" defaultRowHeight="12.75" customHeight="1"/>
  <cols>
    <col min="1" max="1" width="40.5" style="70" customWidth="1"/>
    <col min="2" max="2" width="11.16015625" style="71" customWidth="1"/>
    <col min="3" max="3" width="30.66015625" style="70" customWidth="1"/>
    <col min="4" max="4" width="11.16015625" style="71" customWidth="1"/>
    <col min="5" max="5" width="34.83203125" style="70" customWidth="1"/>
    <col min="6" max="6" width="24.16015625" style="70" customWidth="1"/>
    <col min="7" max="16384" width="9.16015625" style="70" customWidth="1"/>
  </cols>
  <sheetData>
    <row r="1" spans="1:6" ht="22.5" customHeight="1">
      <c r="A1" s="111" t="s">
        <v>10</v>
      </c>
      <c r="B1" s="50"/>
      <c r="C1" s="50"/>
      <c r="D1" s="50"/>
      <c r="E1" s="50"/>
      <c r="F1" s="112"/>
    </row>
    <row r="2" spans="1:6" ht="22.5" customHeight="1">
      <c r="A2" s="133" t="s">
        <v>11</v>
      </c>
      <c r="B2" s="134"/>
      <c r="C2" s="134"/>
      <c r="D2" s="134"/>
      <c r="E2" s="134"/>
      <c r="F2" s="134"/>
    </row>
    <row r="3" spans="1:6" ht="22.5" customHeight="1">
      <c r="A3" s="141"/>
      <c r="B3" s="141"/>
      <c r="C3" s="113"/>
      <c r="D3" s="113"/>
      <c r="E3" s="50"/>
      <c r="F3" s="84" t="s">
        <v>40</v>
      </c>
    </row>
    <row r="4" spans="1:6" ht="19.5" customHeight="1">
      <c r="A4" s="142" t="s">
        <v>41</v>
      </c>
      <c r="B4" s="142"/>
      <c r="C4" s="142" t="s">
        <v>42</v>
      </c>
      <c r="D4" s="142"/>
      <c r="E4" s="142"/>
      <c r="F4" s="142"/>
    </row>
    <row r="5" spans="1:6" ht="19.5" customHeight="1">
      <c r="A5" s="52" t="s">
        <v>43</v>
      </c>
      <c r="B5" s="52" t="s">
        <v>44</v>
      </c>
      <c r="C5" s="52" t="s">
        <v>45</v>
      </c>
      <c r="D5" s="53" t="s">
        <v>44</v>
      </c>
      <c r="E5" s="52" t="s">
        <v>46</v>
      </c>
      <c r="F5" s="52" t="s">
        <v>44</v>
      </c>
    </row>
    <row r="6" spans="1:6" ht="19.5" customHeight="1">
      <c r="A6" s="66" t="s">
        <v>47</v>
      </c>
      <c r="B6" s="21">
        <v>1035.55</v>
      </c>
      <c r="C6" s="66" t="s">
        <v>47</v>
      </c>
      <c r="D6" s="21">
        <v>1035.55</v>
      </c>
      <c r="E6" s="74" t="s">
        <v>47</v>
      </c>
      <c r="F6" s="21">
        <v>1035.55</v>
      </c>
    </row>
    <row r="7" spans="1:6" ht="19.5" customHeight="1">
      <c r="A7" s="42" t="s">
        <v>48</v>
      </c>
      <c r="B7" s="21">
        <v>1035.55</v>
      </c>
      <c r="C7" s="83" t="s">
        <v>49</v>
      </c>
      <c r="D7" s="21">
        <v>1035.55</v>
      </c>
      <c r="E7" s="74" t="s">
        <v>50</v>
      </c>
      <c r="F7" s="67">
        <f>SUM(E8:F11)</f>
        <v>905.5500000000001</v>
      </c>
    </row>
    <row r="8" spans="1:8" ht="19.5" customHeight="1">
      <c r="A8" s="42" t="s">
        <v>51</v>
      </c>
      <c r="B8" s="21">
        <v>1035.55</v>
      </c>
      <c r="C8" s="83" t="s">
        <v>52</v>
      </c>
      <c r="D8" s="21"/>
      <c r="E8" s="74" t="s">
        <v>53</v>
      </c>
      <c r="F8" s="36">
        <v>656.71</v>
      </c>
      <c r="H8" s="71"/>
    </row>
    <row r="9" spans="1:6" ht="19.5" customHeight="1">
      <c r="A9" s="66" t="s">
        <v>54</v>
      </c>
      <c r="B9" s="21">
        <v>130</v>
      </c>
      <c r="C9" s="83" t="s">
        <v>55</v>
      </c>
      <c r="D9" s="21"/>
      <c r="E9" s="74" t="s">
        <v>56</v>
      </c>
      <c r="F9" s="21">
        <v>206.22</v>
      </c>
    </row>
    <row r="10" spans="1:6" ht="19.5" customHeight="1">
      <c r="A10" s="42" t="s">
        <v>57</v>
      </c>
      <c r="B10" s="21"/>
      <c r="C10" s="83" t="s">
        <v>58</v>
      </c>
      <c r="D10" s="21"/>
      <c r="E10" s="74" t="s">
        <v>59</v>
      </c>
      <c r="F10" s="21">
        <v>42.62</v>
      </c>
    </row>
    <row r="11" spans="1:6" ht="19.5" customHeight="1">
      <c r="A11" s="42" t="s">
        <v>60</v>
      </c>
      <c r="B11" s="21"/>
      <c r="C11" s="83" t="s">
        <v>61</v>
      </c>
      <c r="D11" s="21"/>
      <c r="E11" s="74" t="s">
        <v>62</v>
      </c>
      <c r="F11" s="21"/>
    </row>
    <row r="12" spans="1:6" ht="19.5" customHeight="1">
      <c r="A12" s="42" t="s">
        <v>63</v>
      </c>
      <c r="B12" s="21"/>
      <c r="C12" s="83" t="s">
        <v>64</v>
      </c>
      <c r="D12" s="21"/>
      <c r="E12" s="74" t="s">
        <v>65</v>
      </c>
      <c r="F12" s="21">
        <f>SUM(F13:F22)</f>
        <v>130</v>
      </c>
    </row>
    <row r="13" spans="1:6" ht="19.5" customHeight="1">
      <c r="A13" s="42" t="s">
        <v>66</v>
      </c>
      <c r="B13" s="21"/>
      <c r="C13" s="83" t="s">
        <v>67</v>
      </c>
      <c r="D13" s="21"/>
      <c r="E13" s="74" t="s">
        <v>53</v>
      </c>
      <c r="F13" s="21"/>
    </row>
    <row r="14" spans="1:6" ht="19.5" customHeight="1">
      <c r="A14" s="42" t="s">
        <v>68</v>
      </c>
      <c r="B14" s="21"/>
      <c r="C14" s="83" t="s">
        <v>69</v>
      </c>
      <c r="D14" s="21"/>
      <c r="E14" s="74" t="s">
        <v>56</v>
      </c>
      <c r="F14" s="21"/>
    </row>
    <row r="15" spans="1:6" ht="19.5" customHeight="1">
      <c r="A15" s="42" t="s">
        <v>70</v>
      </c>
      <c r="B15" s="21"/>
      <c r="C15" s="83" t="s">
        <v>71</v>
      </c>
      <c r="D15" s="21"/>
      <c r="E15" s="74" t="s">
        <v>72</v>
      </c>
      <c r="F15" s="21"/>
    </row>
    <row r="16" spans="1:6" ht="19.5" customHeight="1">
      <c r="A16" s="83" t="s">
        <v>73</v>
      </c>
      <c r="B16" s="21"/>
      <c r="C16" s="83" t="s">
        <v>74</v>
      </c>
      <c r="D16" s="21"/>
      <c r="E16" s="74" t="s">
        <v>75</v>
      </c>
      <c r="F16" s="21"/>
    </row>
    <row r="17" spans="1:6" ht="19.5" customHeight="1">
      <c r="A17" s="83" t="s">
        <v>76</v>
      </c>
      <c r="B17" s="21"/>
      <c r="C17" s="83" t="s">
        <v>77</v>
      </c>
      <c r="D17" s="21"/>
      <c r="E17" s="74" t="s">
        <v>78</v>
      </c>
      <c r="F17" s="21"/>
    </row>
    <row r="18" spans="1:6" ht="19.5" customHeight="1">
      <c r="A18" s="83"/>
      <c r="B18" s="95"/>
      <c r="C18" s="83" t="s">
        <v>79</v>
      </c>
      <c r="D18" s="21"/>
      <c r="E18" s="74" t="s">
        <v>80</v>
      </c>
      <c r="F18" s="21">
        <v>130</v>
      </c>
    </row>
    <row r="19" spans="1:6" ht="19.5" customHeight="1">
      <c r="A19" s="114"/>
      <c r="B19" s="96"/>
      <c r="C19" s="83" t="s">
        <v>81</v>
      </c>
      <c r="D19" s="21"/>
      <c r="E19" s="74" t="s">
        <v>82</v>
      </c>
      <c r="F19" s="21"/>
    </row>
    <row r="20" spans="1:6" ht="19.5" customHeight="1">
      <c r="A20" s="114"/>
      <c r="B20" s="95"/>
      <c r="C20" s="83" t="s">
        <v>83</v>
      </c>
      <c r="D20" s="21"/>
      <c r="E20" s="74" t="s">
        <v>84</v>
      </c>
      <c r="F20" s="21"/>
    </row>
    <row r="21" spans="1:6" ht="19.5" customHeight="1">
      <c r="A21" s="69"/>
      <c r="B21" s="95"/>
      <c r="C21" s="83" t="s">
        <v>85</v>
      </c>
      <c r="D21" s="21"/>
      <c r="E21" s="74" t="s">
        <v>86</v>
      </c>
      <c r="F21" s="21"/>
    </row>
    <row r="22" spans="1:6" ht="19.5" customHeight="1">
      <c r="A22" s="82"/>
      <c r="B22" s="95"/>
      <c r="C22" s="83" t="s">
        <v>87</v>
      </c>
      <c r="D22" s="21"/>
      <c r="E22" s="74" t="s">
        <v>88</v>
      </c>
      <c r="F22" s="21"/>
    </row>
    <row r="23" spans="1:6" ht="19.5" customHeight="1">
      <c r="A23" s="115"/>
      <c r="B23" s="95"/>
      <c r="C23" s="83" t="s">
        <v>89</v>
      </c>
      <c r="D23" s="21"/>
      <c r="E23" s="42" t="s">
        <v>90</v>
      </c>
      <c r="F23" s="21"/>
    </row>
    <row r="24" spans="1:6" ht="19.5" customHeight="1">
      <c r="A24" s="115"/>
      <c r="B24" s="95"/>
      <c r="C24" s="83" t="s">
        <v>91</v>
      </c>
      <c r="D24" s="21"/>
      <c r="E24" s="42" t="s">
        <v>92</v>
      </c>
      <c r="F24" s="21"/>
    </row>
    <row r="25" spans="1:7" ht="19.5" customHeight="1">
      <c r="A25" s="115"/>
      <c r="B25" s="95"/>
      <c r="C25" s="83" t="s">
        <v>93</v>
      </c>
      <c r="D25" s="21"/>
      <c r="E25" s="42" t="s">
        <v>94</v>
      </c>
      <c r="F25" s="21"/>
      <c r="G25" s="71"/>
    </row>
    <row r="26" spans="1:8" ht="19.5" customHeight="1">
      <c r="A26" s="115"/>
      <c r="B26" s="95"/>
      <c r="C26" s="83" t="s">
        <v>95</v>
      </c>
      <c r="D26" s="21"/>
      <c r="E26" s="42"/>
      <c r="F26" s="21"/>
      <c r="G26" s="71"/>
      <c r="H26" s="71"/>
    </row>
    <row r="27" spans="1:8" ht="19.5" customHeight="1">
      <c r="A27" s="82"/>
      <c r="B27" s="96"/>
      <c r="C27" s="83" t="s">
        <v>96</v>
      </c>
      <c r="D27" s="21"/>
      <c r="E27" s="74"/>
      <c r="F27" s="21"/>
      <c r="G27" s="71"/>
      <c r="H27" s="71"/>
    </row>
    <row r="28" spans="1:8" ht="19.5" customHeight="1">
      <c r="A28" s="115"/>
      <c r="B28" s="95"/>
      <c r="C28" s="83" t="s">
        <v>97</v>
      </c>
      <c r="D28" s="21"/>
      <c r="E28" s="74"/>
      <c r="F28" s="21"/>
      <c r="G28" s="71"/>
      <c r="H28" s="71"/>
    </row>
    <row r="29" spans="1:8" ht="19.5" customHeight="1">
      <c r="A29" s="82"/>
      <c r="B29" s="96"/>
      <c r="C29" s="83" t="s">
        <v>98</v>
      </c>
      <c r="D29" s="21"/>
      <c r="E29" s="74"/>
      <c r="F29" s="21"/>
      <c r="G29" s="71"/>
      <c r="H29" s="71"/>
    </row>
    <row r="30" spans="1:7" ht="19.5" customHeight="1">
      <c r="A30" s="82"/>
      <c r="B30" s="95"/>
      <c r="C30" s="83" t="s">
        <v>99</v>
      </c>
      <c r="D30" s="21"/>
      <c r="E30" s="74"/>
      <c r="F30" s="21"/>
      <c r="G30" s="71"/>
    </row>
    <row r="31" spans="1:7" ht="19.5" customHeight="1">
      <c r="A31" s="82"/>
      <c r="B31" s="95"/>
      <c r="C31" s="83" t="s">
        <v>100</v>
      </c>
      <c r="D31" s="21"/>
      <c r="E31" s="74"/>
      <c r="F31" s="21"/>
      <c r="G31" s="71"/>
    </row>
    <row r="32" spans="1:7" ht="19.5" customHeight="1">
      <c r="A32" s="82"/>
      <c r="B32" s="95"/>
      <c r="C32" s="83" t="s">
        <v>101</v>
      </c>
      <c r="D32" s="21"/>
      <c r="E32" s="74"/>
      <c r="F32" s="21"/>
      <c r="G32" s="71"/>
    </row>
    <row r="33" spans="1:8" ht="19.5" customHeight="1">
      <c r="A33" s="82"/>
      <c r="B33" s="95"/>
      <c r="C33" s="83" t="s">
        <v>102</v>
      </c>
      <c r="D33" s="21"/>
      <c r="E33" s="74"/>
      <c r="F33" s="21"/>
      <c r="G33" s="71"/>
      <c r="H33" s="71"/>
    </row>
    <row r="34" spans="1:7" ht="19.5" customHeight="1">
      <c r="A34" s="69"/>
      <c r="B34" s="95"/>
      <c r="C34" s="83" t="s">
        <v>103</v>
      </c>
      <c r="D34" s="21"/>
      <c r="E34" s="74"/>
      <c r="F34" s="21"/>
      <c r="G34" s="71"/>
    </row>
    <row r="35" spans="1:6" ht="19.5" customHeight="1">
      <c r="A35" s="82"/>
      <c r="B35" s="95"/>
      <c r="C35" s="67"/>
      <c r="D35" s="21"/>
      <c r="E35" s="74"/>
      <c r="F35" s="21"/>
    </row>
    <row r="36" spans="1:6" ht="19.5" customHeight="1">
      <c r="A36" s="82"/>
      <c r="B36" s="95"/>
      <c r="C36" s="114"/>
      <c r="D36" s="100"/>
      <c r="E36" s="74"/>
      <c r="F36" s="21"/>
    </row>
    <row r="37" spans="1:6" ht="19.5" customHeight="1">
      <c r="A37" s="82"/>
      <c r="B37" s="95"/>
      <c r="C37" s="114"/>
      <c r="D37" s="100"/>
      <c r="E37" s="74"/>
      <c r="F37" s="101"/>
    </row>
    <row r="38" spans="1:6" ht="19.5" customHeight="1">
      <c r="A38" s="53" t="s">
        <v>104</v>
      </c>
      <c r="B38" s="96">
        <f>SUM(B6,B18)</f>
        <v>1035.55</v>
      </c>
      <c r="C38" s="53" t="s">
        <v>105</v>
      </c>
      <c r="D38" s="116">
        <f>SUM(D6,D35)</f>
        <v>1035.55</v>
      </c>
      <c r="E38" s="53" t="s">
        <v>105</v>
      </c>
      <c r="F38" s="101">
        <f>SUM(F6,F26)</f>
        <v>1035.55</v>
      </c>
    </row>
    <row r="39" spans="1:6" ht="19.5" customHeight="1">
      <c r="A39" s="67" t="s">
        <v>106</v>
      </c>
      <c r="B39" s="95"/>
      <c r="C39" s="83" t="s">
        <v>107</v>
      </c>
      <c r="D39" s="100">
        <f>SUM(B45)-SUM(D38)-SUM(D40)</f>
        <v>0</v>
      </c>
      <c r="E39" s="83" t="s">
        <v>107</v>
      </c>
      <c r="F39" s="101"/>
    </row>
    <row r="40" spans="1:6" ht="19.5" customHeight="1">
      <c r="A40" s="67" t="s">
        <v>108</v>
      </c>
      <c r="B40" s="95"/>
      <c r="C40" s="67" t="s">
        <v>109</v>
      </c>
      <c r="D40" s="21"/>
      <c r="E40" s="67" t="s">
        <v>109</v>
      </c>
      <c r="F40" s="21"/>
    </row>
    <row r="41" spans="1:6" ht="19.5" customHeight="1">
      <c r="A41" s="67" t="s">
        <v>110</v>
      </c>
      <c r="B41" s="117"/>
      <c r="C41" s="118"/>
      <c r="D41" s="100"/>
      <c r="E41" s="82"/>
      <c r="F41" s="100"/>
    </row>
    <row r="42" spans="1:6" ht="19.5" customHeight="1">
      <c r="A42" s="67" t="s">
        <v>111</v>
      </c>
      <c r="B42" s="95"/>
      <c r="C42" s="118"/>
      <c r="D42" s="100"/>
      <c r="E42" s="69"/>
      <c r="F42" s="100"/>
    </row>
    <row r="43" spans="1:6" ht="19.5" customHeight="1">
      <c r="A43" s="67" t="s">
        <v>112</v>
      </c>
      <c r="B43" s="95"/>
      <c r="C43" s="118"/>
      <c r="D43" s="104"/>
      <c r="E43" s="82"/>
      <c r="F43" s="100"/>
    </row>
    <row r="44" spans="1:6" ht="19.5" customHeight="1">
      <c r="A44" s="82"/>
      <c r="B44" s="95"/>
      <c r="C44" s="69"/>
      <c r="D44" s="104"/>
      <c r="E44" s="69"/>
      <c r="F44" s="104"/>
    </row>
    <row r="45" spans="1:6" ht="19.5" customHeight="1">
      <c r="A45" s="52" t="s">
        <v>113</v>
      </c>
      <c r="B45" s="96">
        <f>SUM(B38,B39,B40)</f>
        <v>1035.55</v>
      </c>
      <c r="C45" s="119" t="s">
        <v>114</v>
      </c>
      <c r="D45" s="104">
        <f>SUM(D38,D39,D40)</f>
        <v>1035.55</v>
      </c>
      <c r="E45" s="52" t="s">
        <v>114</v>
      </c>
      <c r="F45" s="21">
        <f>SUM(F38,F39,F40)</f>
        <v>1035.55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9" bottom="0.67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8.16015625" style="70" customWidth="1"/>
    <col min="2" max="2" width="24.16015625" style="70" customWidth="1"/>
    <col min="3" max="3" width="12.16015625" style="70" customWidth="1"/>
    <col min="4" max="4" width="11" style="70" customWidth="1"/>
    <col min="5" max="5" width="14" style="70" customWidth="1"/>
    <col min="6" max="6" width="14.5" style="70" customWidth="1"/>
    <col min="7" max="15" width="7.83203125" style="70" customWidth="1"/>
    <col min="16" max="16384" width="9.16015625" style="70" customWidth="1"/>
  </cols>
  <sheetData>
    <row r="1" spans="1:3" ht="29.25" customHeight="1">
      <c r="A1" s="71" t="s">
        <v>13</v>
      </c>
      <c r="B1" s="71"/>
      <c r="C1" s="71"/>
    </row>
    <row r="2" spans="1:15" ht="35.25" customHeight="1">
      <c r="A2" s="144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ht="21.75" customHeight="1">
      <c r="O3" s="70" t="s">
        <v>40</v>
      </c>
    </row>
    <row r="4" spans="1:15" ht="18" customHeight="1">
      <c r="A4" s="145" t="s">
        <v>115</v>
      </c>
      <c r="B4" s="145" t="s">
        <v>116</v>
      </c>
      <c r="C4" s="145" t="s">
        <v>117</v>
      </c>
      <c r="D4" s="145" t="s">
        <v>118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42"/>
    </row>
    <row r="5" spans="1:15" ht="22.5" customHeight="1">
      <c r="A5" s="145"/>
      <c r="B5" s="145"/>
      <c r="C5" s="145"/>
      <c r="D5" s="143" t="s">
        <v>119</v>
      </c>
      <c r="E5" s="143" t="s">
        <v>120</v>
      </c>
      <c r="F5" s="143"/>
      <c r="G5" s="143" t="s">
        <v>121</v>
      </c>
      <c r="H5" s="143" t="s">
        <v>122</v>
      </c>
      <c r="I5" s="143" t="s">
        <v>123</v>
      </c>
      <c r="J5" s="143" t="s">
        <v>124</v>
      </c>
      <c r="K5" s="143" t="s">
        <v>125</v>
      </c>
      <c r="L5" s="143" t="s">
        <v>106</v>
      </c>
      <c r="M5" s="143" t="s">
        <v>110</v>
      </c>
      <c r="N5" s="143" t="s">
        <v>126</v>
      </c>
      <c r="O5" s="143" t="s">
        <v>127</v>
      </c>
    </row>
    <row r="6" spans="1:15" ht="33.75" customHeight="1">
      <c r="A6" s="145"/>
      <c r="B6" s="145"/>
      <c r="C6" s="145"/>
      <c r="D6" s="143"/>
      <c r="E6" s="30" t="s">
        <v>128</v>
      </c>
      <c r="F6" s="30" t="s">
        <v>129</v>
      </c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2.75" customHeight="1">
      <c r="A7" s="106">
        <v>456</v>
      </c>
      <c r="B7" s="20" t="s">
        <v>130</v>
      </c>
      <c r="C7" s="107">
        <f>SUM(C8:C10)</f>
        <v>1035.55</v>
      </c>
      <c r="D7" s="107">
        <f>SUM(D8:D10)</f>
        <v>1035.55</v>
      </c>
      <c r="E7" s="107">
        <f>SUM(E8:E10)</f>
        <v>1035.55</v>
      </c>
      <c r="F7" s="36">
        <v>130</v>
      </c>
      <c r="G7" s="36"/>
      <c r="H7" s="36"/>
      <c r="I7" s="36"/>
      <c r="J7" s="36"/>
      <c r="K7" s="36"/>
      <c r="L7" s="36"/>
      <c r="M7" s="36"/>
      <c r="N7" s="36"/>
      <c r="O7" s="36"/>
    </row>
    <row r="8" spans="1:15" ht="12.75" customHeight="1">
      <c r="A8" s="106">
        <v>456003</v>
      </c>
      <c r="B8" s="20" t="s">
        <v>131</v>
      </c>
      <c r="C8" s="107">
        <v>947.24</v>
      </c>
      <c r="D8" s="107">
        <v>947.24</v>
      </c>
      <c r="E8" s="107">
        <v>947.24</v>
      </c>
      <c r="F8" s="36">
        <v>130</v>
      </c>
      <c r="G8" s="36"/>
      <c r="H8" s="36"/>
      <c r="I8" s="36"/>
      <c r="J8" s="36"/>
      <c r="K8" s="36"/>
      <c r="L8" s="36"/>
      <c r="M8" s="36"/>
      <c r="N8" s="36"/>
      <c r="O8" s="36"/>
    </row>
    <row r="9" spans="1:15" ht="12.75" customHeight="1">
      <c r="A9" s="106">
        <v>456002</v>
      </c>
      <c r="B9" s="20" t="s">
        <v>132</v>
      </c>
      <c r="C9" s="74">
        <v>66.8</v>
      </c>
      <c r="D9" s="74">
        <v>66.8</v>
      </c>
      <c r="E9" s="74">
        <v>66.8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 customHeight="1">
      <c r="A10" s="106">
        <v>456004</v>
      </c>
      <c r="B10" s="20" t="s">
        <v>133</v>
      </c>
      <c r="C10" s="107">
        <v>21.51</v>
      </c>
      <c r="D10" s="107">
        <v>21.51</v>
      </c>
      <c r="E10" s="107">
        <v>21.51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 customHeight="1">
      <c r="A11" s="106"/>
      <c r="B11" s="19"/>
      <c r="C11" s="110"/>
      <c r="D11" s="110"/>
      <c r="E11" s="110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 customHeight="1">
      <c r="A12" s="107"/>
      <c r="B12" s="107"/>
      <c r="C12" s="110"/>
      <c r="D12" s="110"/>
      <c r="E12" s="110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 customHeight="1">
      <c r="A13" s="107"/>
      <c r="B13" s="107"/>
      <c r="C13" s="110"/>
      <c r="D13" s="110"/>
      <c r="E13" s="110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 customHeight="1">
      <c r="A14" s="107"/>
      <c r="B14" s="107"/>
      <c r="C14" s="110"/>
      <c r="D14" s="110"/>
      <c r="E14" s="110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 customHeight="1">
      <c r="A15" s="107"/>
      <c r="B15" s="107"/>
      <c r="C15" s="110"/>
      <c r="D15" s="110"/>
      <c r="E15" s="110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 customHeight="1">
      <c r="A16" s="107"/>
      <c r="B16" s="107"/>
      <c r="C16" s="110"/>
      <c r="D16" s="110"/>
      <c r="E16" s="110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 customHeight="1">
      <c r="A17" s="107"/>
      <c r="B17" s="107"/>
      <c r="C17" s="110"/>
      <c r="D17" s="110"/>
      <c r="E17" s="110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 customHeight="1">
      <c r="A18" s="107"/>
      <c r="B18" s="107"/>
      <c r="C18" s="110"/>
      <c r="D18" s="110"/>
      <c r="E18" s="110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 customHeight="1">
      <c r="A19" s="107"/>
      <c r="B19" s="107"/>
      <c r="C19" s="110"/>
      <c r="D19" s="110"/>
      <c r="E19" s="110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 customHeight="1">
      <c r="A20" s="107"/>
      <c r="B20" s="107"/>
      <c r="C20" s="110"/>
      <c r="D20" s="110"/>
      <c r="E20" s="110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 customHeight="1">
      <c r="A21" s="107"/>
      <c r="B21" s="107"/>
      <c r="C21" s="110"/>
      <c r="D21" s="110"/>
      <c r="E21" s="110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 customHeight="1">
      <c r="A22" s="107"/>
      <c r="B22" s="107"/>
      <c r="C22" s="110"/>
      <c r="D22" s="110"/>
      <c r="E22" s="110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12.75" customHeight="1">
      <c r="A23" s="107"/>
      <c r="B23" s="107"/>
      <c r="C23" s="110"/>
      <c r="D23" s="110"/>
      <c r="E23" s="110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 customHeight="1">
      <c r="A24" s="107"/>
      <c r="B24" s="107"/>
      <c r="C24" s="110"/>
      <c r="D24" s="110"/>
      <c r="E24" s="110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2.75" customHeight="1">
      <c r="A25" s="107"/>
      <c r="B25" s="107"/>
      <c r="C25" s="110"/>
      <c r="D25" s="110"/>
      <c r="E25" s="110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12.75" customHeight="1">
      <c r="A26" s="107"/>
      <c r="B26" s="107"/>
      <c r="C26" s="110"/>
      <c r="D26" s="110"/>
      <c r="E26" s="110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2.75" customHeight="1">
      <c r="A27" s="107"/>
      <c r="B27" s="107"/>
      <c r="C27" s="110"/>
      <c r="D27" s="110"/>
      <c r="E27" s="110"/>
      <c r="F27" s="69"/>
      <c r="G27" s="69"/>
      <c r="H27" s="69"/>
      <c r="I27" s="69"/>
      <c r="J27" s="82"/>
      <c r="K27" s="82"/>
      <c r="L27" s="82"/>
      <c r="M27" s="82"/>
      <c r="N27" s="69"/>
      <c r="O27" s="69"/>
    </row>
    <row r="28" spans="1:15" ht="12.75" customHeight="1">
      <c r="A28" s="83"/>
      <c r="B28" s="107"/>
      <c r="C28" s="110"/>
      <c r="D28" s="110"/>
      <c r="E28" s="110"/>
      <c r="F28" s="69"/>
      <c r="G28" s="69"/>
      <c r="H28" s="82"/>
      <c r="I28" s="82"/>
      <c r="J28" s="82"/>
      <c r="K28" s="82"/>
      <c r="L28" s="82"/>
      <c r="M28" s="82"/>
      <c r="N28" s="69"/>
      <c r="O28" s="69"/>
    </row>
    <row r="29" spans="1:15" ht="12.75" customHeight="1">
      <c r="A29" s="107"/>
      <c r="B29" s="107"/>
      <c r="C29" s="110"/>
      <c r="D29" s="110"/>
      <c r="E29" s="110"/>
      <c r="F29" s="69"/>
      <c r="G29" s="69"/>
      <c r="H29" s="82"/>
      <c r="I29" s="82"/>
      <c r="J29" s="82"/>
      <c r="K29" s="82"/>
      <c r="L29" s="82"/>
      <c r="M29" s="82"/>
      <c r="N29" s="69"/>
      <c r="O29" s="69"/>
    </row>
    <row r="30" spans="2:15" ht="12.75" customHeight="1">
      <c r="B30" s="71"/>
      <c r="C30" s="71"/>
      <c r="D30" s="71"/>
      <c r="E30" s="71"/>
      <c r="F30" s="71"/>
      <c r="G30" s="71"/>
      <c r="H30" s="71"/>
      <c r="I30" s="71"/>
      <c r="N30" s="71"/>
      <c r="O30" s="71"/>
    </row>
    <row r="31" spans="2:15" ht="12.75" customHeight="1">
      <c r="B31" s="71"/>
      <c r="C31" s="71"/>
      <c r="D31" s="71"/>
      <c r="E31" s="71"/>
      <c r="F31" s="71"/>
      <c r="G31" s="71"/>
      <c r="H31" s="71"/>
      <c r="N31" s="71"/>
      <c r="O31" s="71"/>
    </row>
    <row r="32" spans="4:15" ht="12.75" customHeight="1">
      <c r="D32" s="71"/>
      <c r="E32" s="71"/>
      <c r="F32" s="71"/>
      <c r="N32" s="71"/>
      <c r="O32" s="71"/>
    </row>
    <row r="33" spans="4:15" ht="12.75" customHeight="1">
      <c r="D33" s="71"/>
      <c r="E33" s="71"/>
      <c r="F33" s="71"/>
      <c r="G33" s="71"/>
      <c r="L33" s="71"/>
      <c r="N33" s="71"/>
      <c r="O33" s="71"/>
    </row>
    <row r="34" spans="7:15" ht="12.75" customHeight="1">
      <c r="G34" s="71"/>
      <c r="M34" s="71"/>
      <c r="N34" s="71"/>
      <c r="O34" s="71"/>
    </row>
    <row r="35" spans="13:15" ht="12.75" customHeight="1">
      <c r="M35" s="71"/>
      <c r="N35" s="71"/>
      <c r="O35" s="71"/>
    </row>
    <row r="36" spans="13:15" ht="12.75" customHeight="1">
      <c r="M36" s="71"/>
      <c r="O36" s="71"/>
    </row>
    <row r="37" spans="13:15" ht="12.75" customHeight="1">
      <c r="M37" s="71"/>
      <c r="N37" s="71"/>
      <c r="O37" s="71"/>
    </row>
    <row r="38" spans="14:15" ht="12.75" customHeight="1">
      <c r="N38" s="71"/>
      <c r="O38" s="7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22" right="0.59" top="0.67" bottom="0.71" header="0.5" footer="0.5"/>
  <pageSetup fitToHeight="10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9.5" style="0" customWidth="1"/>
    <col min="2" max="2" width="25.83203125" style="0" customWidth="1"/>
    <col min="3" max="3" width="12.1601562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33" t="s">
        <v>15</v>
      </c>
      <c r="B1" s="33"/>
      <c r="C1" s="33"/>
    </row>
    <row r="2" spans="1:13" ht="35.25" customHeight="1">
      <c r="A2" s="144" t="s">
        <v>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ht="21.75" customHeight="1">
      <c r="M3" s="41" t="s">
        <v>40</v>
      </c>
    </row>
    <row r="4" spans="1:13" ht="15" customHeight="1">
      <c r="A4" s="145" t="s">
        <v>115</v>
      </c>
      <c r="B4" s="145" t="s">
        <v>116</v>
      </c>
      <c r="C4" s="145" t="s">
        <v>117</v>
      </c>
      <c r="D4" s="145" t="s">
        <v>118</v>
      </c>
      <c r="E4" s="145"/>
      <c r="F4" s="145"/>
      <c r="G4" s="145"/>
      <c r="H4" s="145"/>
      <c r="I4" s="145"/>
      <c r="J4" s="145"/>
      <c r="K4" s="145"/>
      <c r="L4" s="145"/>
      <c r="M4" s="145"/>
    </row>
    <row r="5" spans="1:13" ht="30" customHeight="1">
      <c r="A5" s="145"/>
      <c r="B5" s="145"/>
      <c r="C5" s="145"/>
      <c r="D5" s="143" t="s">
        <v>119</v>
      </c>
      <c r="E5" s="143" t="s">
        <v>134</v>
      </c>
      <c r="F5" s="143"/>
      <c r="G5" s="143" t="s">
        <v>121</v>
      </c>
      <c r="H5" s="143" t="s">
        <v>123</v>
      </c>
      <c r="I5" s="143" t="s">
        <v>124</v>
      </c>
      <c r="J5" s="143" t="s">
        <v>125</v>
      </c>
      <c r="K5" s="143" t="s">
        <v>108</v>
      </c>
      <c r="L5" s="143" t="s">
        <v>127</v>
      </c>
      <c r="M5" s="143" t="s">
        <v>110</v>
      </c>
    </row>
    <row r="6" spans="1:13" ht="40.5" customHeight="1">
      <c r="A6" s="145"/>
      <c r="B6" s="145"/>
      <c r="C6" s="145"/>
      <c r="D6" s="143"/>
      <c r="E6" s="30" t="s">
        <v>128</v>
      </c>
      <c r="F6" s="30" t="s">
        <v>135</v>
      </c>
      <c r="G6" s="143"/>
      <c r="H6" s="143"/>
      <c r="I6" s="143"/>
      <c r="J6" s="143"/>
      <c r="K6" s="143"/>
      <c r="L6" s="143"/>
      <c r="M6" s="143"/>
    </row>
    <row r="7" spans="1:13" ht="12.75" customHeight="1">
      <c r="A7" s="106">
        <v>456</v>
      </c>
      <c r="B7" s="8" t="s">
        <v>130</v>
      </c>
      <c r="C7" s="107">
        <f>SUM(C8:C10)</f>
        <v>1035.55</v>
      </c>
      <c r="D7" s="107">
        <f>SUM(D8:D10)</f>
        <v>1035.55</v>
      </c>
      <c r="E7" s="107">
        <f>SUM(E8:E10)</f>
        <v>1035.55</v>
      </c>
      <c r="F7" s="36">
        <v>130</v>
      </c>
      <c r="G7" s="36"/>
      <c r="H7" s="36"/>
      <c r="I7" s="36"/>
      <c r="J7" s="36"/>
      <c r="K7" s="36"/>
      <c r="L7" s="36"/>
      <c r="M7" s="36"/>
    </row>
    <row r="8" spans="1:13" ht="12.75" customHeight="1">
      <c r="A8" s="106">
        <v>456003</v>
      </c>
      <c r="B8" s="8" t="s">
        <v>131</v>
      </c>
      <c r="C8" s="107">
        <v>947.24</v>
      </c>
      <c r="D8" s="107">
        <v>947.24</v>
      </c>
      <c r="E8" s="107">
        <v>947.24</v>
      </c>
      <c r="F8" s="36">
        <v>130</v>
      </c>
      <c r="G8" s="36"/>
      <c r="H8" s="36"/>
      <c r="I8" s="36"/>
      <c r="J8" s="36"/>
      <c r="K8" s="36"/>
      <c r="L8" s="36"/>
      <c r="M8" s="36"/>
    </row>
    <row r="9" spans="1:13" ht="12.75" customHeight="1">
      <c r="A9" s="106">
        <v>456002</v>
      </c>
      <c r="B9" s="8" t="s">
        <v>132</v>
      </c>
      <c r="C9" s="74">
        <v>66.8</v>
      </c>
      <c r="D9" s="74">
        <v>66.8</v>
      </c>
      <c r="E9" s="74">
        <v>66.8</v>
      </c>
      <c r="F9" s="36"/>
      <c r="G9" s="36"/>
      <c r="H9" s="36"/>
      <c r="I9" s="36"/>
      <c r="J9" s="36"/>
      <c r="K9" s="36"/>
      <c r="L9" s="36"/>
      <c r="M9" s="36"/>
    </row>
    <row r="10" spans="1:13" ht="12.75" customHeight="1">
      <c r="A10" s="106">
        <v>456004</v>
      </c>
      <c r="B10" s="8" t="s">
        <v>133</v>
      </c>
      <c r="C10" s="107">
        <v>21.51</v>
      </c>
      <c r="D10" s="107">
        <v>21.51</v>
      </c>
      <c r="E10" s="107">
        <v>21.51</v>
      </c>
      <c r="F10" s="36"/>
      <c r="G10" s="36"/>
      <c r="H10" s="36"/>
      <c r="I10" s="36"/>
      <c r="J10" s="36"/>
      <c r="K10" s="36"/>
      <c r="L10" s="36"/>
      <c r="M10" s="36"/>
    </row>
    <row r="11" spans="1:13" ht="12.75" customHeight="1">
      <c r="A11" s="108"/>
      <c r="B11" s="108"/>
      <c r="C11" s="107"/>
      <c r="D11" s="107"/>
      <c r="E11" s="107"/>
      <c r="F11" s="36"/>
      <c r="G11" s="36"/>
      <c r="H11" s="36"/>
      <c r="I11" s="36"/>
      <c r="J11" s="36"/>
      <c r="K11" s="36"/>
      <c r="L11" s="36"/>
      <c r="M11" s="36"/>
    </row>
    <row r="12" spans="1:13" ht="12.75" customHeight="1">
      <c r="A12" s="107"/>
      <c r="B12" s="108"/>
      <c r="C12" s="107"/>
      <c r="D12" s="107"/>
      <c r="E12" s="107"/>
      <c r="F12" s="36"/>
      <c r="G12" s="36"/>
      <c r="H12" s="36"/>
      <c r="I12" s="36"/>
      <c r="J12" s="36"/>
      <c r="K12" s="36"/>
      <c r="L12" s="36"/>
      <c r="M12" s="36"/>
    </row>
    <row r="13" spans="1:13" ht="12.75" customHeight="1">
      <c r="A13" s="107"/>
      <c r="B13" s="108"/>
      <c r="C13" s="107"/>
      <c r="D13" s="107"/>
      <c r="E13" s="107"/>
      <c r="F13" s="36"/>
      <c r="G13" s="36"/>
      <c r="H13" s="36"/>
      <c r="I13" s="36"/>
      <c r="J13" s="36"/>
      <c r="K13" s="36"/>
      <c r="L13" s="36"/>
      <c r="M13" s="36"/>
    </row>
    <row r="14" spans="1:13" ht="12.75" customHeight="1">
      <c r="A14" s="107"/>
      <c r="B14" s="108"/>
      <c r="C14" s="107"/>
      <c r="D14" s="107"/>
      <c r="E14" s="107"/>
      <c r="F14" s="36"/>
      <c r="G14" s="36"/>
      <c r="H14" s="36"/>
      <c r="I14" s="36"/>
      <c r="J14" s="36"/>
      <c r="K14" s="36"/>
      <c r="L14" s="36"/>
      <c r="M14" s="36"/>
    </row>
    <row r="15" spans="1:13" ht="12.75" customHeight="1">
      <c r="A15" s="107"/>
      <c r="B15" s="108"/>
      <c r="C15" s="107"/>
      <c r="D15" s="107"/>
      <c r="E15" s="107"/>
      <c r="F15" s="36"/>
      <c r="G15" s="36"/>
      <c r="H15" s="36"/>
      <c r="I15" s="36"/>
      <c r="J15" s="36"/>
      <c r="K15" s="36"/>
      <c r="L15" s="36"/>
      <c r="M15" s="36"/>
    </row>
    <row r="16" spans="1:13" ht="12.75" customHeight="1">
      <c r="A16" s="107"/>
      <c r="B16" s="108"/>
      <c r="C16" s="107"/>
      <c r="D16" s="107"/>
      <c r="E16" s="107"/>
      <c r="F16" s="36"/>
      <c r="G16" s="36"/>
      <c r="H16" s="36"/>
      <c r="I16" s="36"/>
      <c r="J16" s="36"/>
      <c r="K16" s="36"/>
      <c r="L16" s="36"/>
      <c r="M16" s="36"/>
    </row>
    <row r="17" spans="1:13" ht="12.75" customHeight="1">
      <c r="A17" s="107"/>
      <c r="B17" s="108"/>
      <c r="C17" s="109"/>
      <c r="D17" s="109"/>
      <c r="E17" s="109"/>
      <c r="F17" s="36"/>
      <c r="G17" s="36"/>
      <c r="H17" s="36"/>
      <c r="I17" s="36"/>
      <c r="J17" s="36"/>
      <c r="K17" s="36"/>
      <c r="L17" s="36"/>
      <c r="M17" s="36"/>
    </row>
    <row r="18" spans="1:13" ht="12.75" customHeight="1">
      <c r="A18" s="107"/>
      <c r="B18" s="108"/>
      <c r="C18" s="109"/>
      <c r="D18" s="109"/>
      <c r="E18" s="109"/>
      <c r="F18" s="36"/>
      <c r="G18" s="36"/>
      <c r="H18" s="36"/>
      <c r="I18" s="36"/>
      <c r="J18" s="36"/>
      <c r="K18" s="36"/>
      <c r="L18" s="36"/>
      <c r="M18" s="36"/>
    </row>
    <row r="19" spans="1:13" ht="12.75" customHeight="1">
      <c r="A19" s="107"/>
      <c r="B19" s="108"/>
      <c r="C19" s="109"/>
      <c r="D19" s="109"/>
      <c r="E19" s="109"/>
      <c r="F19" s="36"/>
      <c r="G19" s="36"/>
      <c r="H19" s="36"/>
      <c r="I19" s="36"/>
      <c r="J19" s="36"/>
      <c r="K19" s="36"/>
      <c r="L19" s="36"/>
      <c r="M19" s="36"/>
    </row>
    <row r="20" spans="1:13" ht="12.75" customHeight="1">
      <c r="A20" s="107"/>
      <c r="B20" s="108"/>
      <c r="C20" s="109"/>
      <c r="D20" s="109"/>
      <c r="E20" s="109"/>
      <c r="F20" s="36"/>
      <c r="G20" s="36"/>
      <c r="H20" s="36"/>
      <c r="I20" s="36"/>
      <c r="J20" s="36"/>
      <c r="K20" s="36"/>
      <c r="L20" s="36"/>
      <c r="M20" s="36"/>
    </row>
    <row r="21" spans="1:13" ht="12.75" customHeight="1">
      <c r="A21" s="107"/>
      <c r="B21" s="108"/>
      <c r="C21" s="109"/>
      <c r="D21" s="109"/>
      <c r="E21" s="109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107"/>
      <c r="B22" s="108"/>
      <c r="C22" s="109"/>
      <c r="D22" s="109"/>
      <c r="E22" s="109"/>
      <c r="F22" s="36"/>
      <c r="G22" s="36"/>
      <c r="H22" s="36"/>
      <c r="I22" s="36"/>
      <c r="J22" s="36"/>
      <c r="K22" s="36"/>
      <c r="L22" s="36"/>
      <c r="M22" s="36"/>
    </row>
    <row r="23" spans="1:13" ht="12.75" customHeight="1">
      <c r="A23" s="107"/>
      <c r="B23" s="108"/>
      <c r="C23" s="109"/>
      <c r="D23" s="109"/>
      <c r="E23" s="109"/>
      <c r="F23" s="36"/>
      <c r="G23" s="36"/>
      <c r="H23" s="36"/>
      <c r="I23" s="36"/>
      <c r="J23" s="36"/>
      <c r="K23" s="36"/>
      <c r="L23" s="36"/>
      <c r="M23" s="36"/>
    </row>
    <row r="24" spans="1:13" ht="12.75" customHeight="1">
      <c r="A24" s="107"/>
      <c r="B24" s="108"/>
      <c r="C24" s="109"/>
      <c r="D24" s="109"/>
      <c r="E24" s="109"/>
      <c r="F24" s="36"/>
      <c r="G24" s="36"/>
      <c r="H24" s="36"/>
      <c r="I24" s="36"/>
      <c r="J24" s="36"/>
      <c r="K24" s="36"/>
      <c r="L24" s="36"/>
      <c r="M24" s="36"/>
    </row>
    <row r="25" spans="1:13" ht="12.75" customHeight="1">
      <c r="A25" s="107"/>
      <c r="B25" s="108"/>
      <c r="C25" s="109"/>
      <c r="D25" s="109"/>
      <c r="E25" s="109"/>
      <c r="F25" s="36"/>
      <c r="G25" s="36"/>
      <c r="H25" s="36"/>
      <c r="I25" s="36"/>
      <c r="J25" s="36"/>
      <c r="K25" s="36"/>
      <c r="L25" s="36"/>
      <c r="M25" s="36"/>
    </row>
    <row r="26" spans="1:13" ht="12.75" customHeight="1">
      <c r="A26" s="107"/>
      <c r="B26" s="108"/>
      <c r="C26" s="109"/>
      <c r="D26" s="109"/>
      <c r="E26" s="109"/>
      <c r="F26" s="36"/>
      <c r="G26" s="36"/>
      <c r="H26" s="36"/>
      <c r="I26" s="36"/>
      <c r="J26" s="36"/>
      <c r="K26" s="36"/>
      <c r="L26" s="36"/>
      <c r="M26" s="36"/>
    </row>
    <row r="27" spans="1:13" ht="12.75" customHeight="1">
      <c r="A27" s="107"/>
      <c r="B27" s="108"/>
      <c r="C27" s="109"/>
      <c r="D27" s="109"/>
      <c r="E27" s="109"/>
      <c r="F27" s="38"/>
      <c r="G27" s="38"/>
      <c r="H27" s="38"/>
      <c r="I27" s="38"/>
      <c r="J27" s="38"/>
      <c r="K27" s="38"/>
      <c r="L27" s="38"/>
      <c r="M27" s="38"/>
    </row>
    <row r="28" spans="1:13" ht="12.75" customHeight="1">
      <c r="A28" s="83"/>
      <c r="B28" s="108"/>
      <c r="C28" s="109"/>
      <c r="D28" s="109"/>
      <c r="E28" s="109"/>
      <c r="F28" s="38"/>
      <c r="G28" s="38"/>
      <c r="H28" s="38"/>
      <c r="I28" s="38"/>
      <c r="J28" s="38"/>
      <c r="K28" s="38"/>
      <c r="L28" s="38"/>
      <c r="M28" s="38"/>
    </row>
    <row r="29" spans="1:13" ht="12.75" customHeight="1">
      <c r="A29" s="107"/>
      <c r="B29" s="108"/>
      <c r="C29" s="109"/>
      <c r="D29" s="109"/>
      <c r="E29" s="109"/>
      <c r="F29" s="38"/>
      <c r="G29" s="38"/>
      <c r="H29" s="38"/>
      <c r="I29" s="38"/>
      <c r="J29" s="38"/>
      <c r="K29" s="38"/>
      <c r="L29" s="38"/>
      <c r="M29" s="38"/>
    </row>
    <row r="30" spans="2:13" ht="12.7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2:12" ht="12.75" customHeight="1">
      <c r="B31" s="33"/>
      <c r="C31" s="33"/>
      <c r="D31" s="33"/>
      <c r="E31" s="33"/>
      <c r="F31" s="33"/>
      <c r="G31" s="33"/>
      <c r="H31" s="33"/>
      <c r="J31" s="33"/>
      <c r="K31" s="33"/>
      <c r="L31" s="33"/>
    </row>
    <row r="32" spans="4:12" ht="12.75" customHeight="1">
      <c r="D32" s="33"/>
      <c r="E32" s="33"/>
      <c r="F32" s="33"/>
      <c r="J32" s="33"/>
      <c r="K32" s="33"/>
      <c r="L32" s="33"/>
    </row>
    <row r="33" spans="4:12" ht="12.75" customHeight="1">
      <c r="D33" s="33"/>
      <c r="E33" s="33"/>
      <c r="F33" s="33"/>
      <c r="G33" s="33"/>
      <c r="J33" s="33"/>
      <c r="K33" s="33"/>
      <c r="L33" s="33"/>
    </row>
    <row r="34" spans="7:12" ht="12.75" customHeight="1">
      <c r="G34" s="33"/>
      <c r="J34" s="33"/>
      <c r="K34" s="33"/>
      <c r="L34" s="33"/>
    </row>
  </sheetData>
  <sheetProtection/>
  <mergeCells count="14">
    <mergeCell ref="H5:H6"/>
    <mergeCell ref="I5:I6"/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</mergeCells>
  <printOptions horizontalCentered="1"/>
  <pageMargins left="1.38" right="0.59" top="0.79" bottom="0.79" header="0.5" footer="0.5"/>
  <pageSetup fitToHeight="10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38.16015625" style="86" customWidth="1"/>
    <col min="2" max="2" width="14" style="70" customWidth="1"/>
    <col min="3" max="3" width="32.5" style="86" customWidth="1"/>
    <col min="4" max="4" width="14.33203125" style="70" customWidth="1"/>
    <col min="5" max="5" width="33.16015625" style="86" customWidth="1"/>
    <col min="6" max="6" width="11.66015625" style="70" customWidth="1"/>
    <col min="7" max="16384" width="9.16015625" style="86" customWidth="1"/>
  </cols>
  <sheetData>
    <row r="1" spans="1:6" ht="22.5" customHeight="1">
      <c r="A1" s="87" t="s">
        <v>17</v>
      </c>
      <c r="B1" s="88"/>
      <c r="C1" s="88"/>
      <c r="D1" s="88"/>
      <c r="E1" s="88"/>
      <c r="F1" s="88"/>
    </row>
    <row r="2" spans="1:6" ht="22.5" customHeight="1">
      <c r="A2" s="89" t="s">
        <v>18</v>
      </c>
      <c r="B2" s="88"/>
      <c r="C2" s="88"/>
      <c r="D2" s="88"/>
      <c r="E2" s="88"/>
      <c r="F2" s="88"/>
    </row>
    <row r="3" spans="1:6" ht="22.5" customHeight="1">
      <c r="A3" s="146"/>
      <c r="B3" s="146"/>
      <c r="C3" s="90"/>
      <c r="D3" s="90"/>
      <c r="E3" s="88"/>
      <c r="F3" s="88" t="s">
        <v>40</v>
      </c>
    </row>
    <row r="4" spans="1:6" ht="19.5" customHeight="1">
      <c r="A4" s="147" t="s">
        <v>41</v>
      </c>
      <c r="B4" s="147"/>
      <c r="C4" s="147" t="s">
        <v>42</v>
      </c>
      <c r="D4" s="147"/>
      <c r="E4" s="147"/>
      <c r="F4" s="147"/>
    </row>
    <row r="5" spans="1:6" ht="19.5" customHeight="1">
      <c r="A5" s="91" t="s">
        <v>43</v>
      </c>
      <c r="B5" s="52" t="s">
        <v>44</v>
      </c>
      <c r="C5" s="91" t="s">
        <v>45</v>
      </c>
      <c r="D5" s="53" t="s">
        <v>44</v>
      </c>
      <c r="E5" s="91" t="s">
        <v>46</v>
      </c>
      <c r="F5" s="52" t="s">
        <v>44</v>
      </c>
    </row>
    <row r="6" spans="1:6" ht="19.5" customHeight="1">
      <c r="A6" s="92" t="s">
        <v>136</v>
      </c>
      <c r="B6" s="21">
        <v>1035.55</v>
      </c>
      <c r="C6" s="92" t="s">
        <v>136</v>
      </c>
      <c r="D6" s="21">
        <v>1035.55</v>
      </c>
      <c r="E6" s="59" t="s">
        <v>136</v>
      </c>
      <c r="F6" s="21">
        <f>SUM(F7+F12)</f>
        <v>1035.5500000000002</v>
      </c>
    </row>
    <row r="7" spans="1:6" ht="19.5" customHeight="1">
      <c r="A7" s="62" t="s">
        <v>137</v>
      </c>
      <c r="B7" s="21">
        <v>1035.55</v>
      </c>
      <c r="C7" s="93" t="s">
        <v>49</v>
      </c>
      <c r="D7" s="21">
        <v>1035.55</v>
      </c>
      <c r="E7" s="59" t="s">
        <v>50</v>
      </c>
      <c r="F7" s="67">
        <f>SUM(E8:F11)</f>
        <v>905.5500000000001</v>
      </c>
    </row>
    <row r="8" spans="1:8" ht="19.5" customHeight="1">
      <c r="A8" s="92" t="s">
        <v>138</v>
      </c>
      <c r="B8" s="21">
        <v>130</v>
      </c>
      <c r="C8" s="93" t="s">
        <v>52</v>
      </c>
      <c r="D8" s="21"/>
      <c r="E8" s="59" t="s">
        <v>53</v>
      </c>
      <c r="F8" s="36">
        <v>656.71</v>
      </c>
      <c r="H8" s="94"/>
    </row>
    <row r="9" spans="1:6" ht="19.5" customHeight="1">
      <c r="A9" s="62" t="s">
        <v>139</v>
      </c>
      <c r="B9" s="21"/>
      <c r="C9" s="93" t="s">
        <v>55</v>
      </c>
      <c r="D9" s="21"/>
      <c r="E9" s="59" t="s">
        <v>56</v>
      </c>
      <c r="F9" s="21">
        <v>206.22</v>
      </c>
    </row>
    <row r="10" spans="1:6" ht="19.5" customHeight="1">
      <c r="A10" s="62" t="s">
        <v>140</v>
      </c>
      <c r="B10" s="21"/>
      <c r="C10" s="93" t="s">
        <v>58</v>
      </c>
      <c r="D10" s="21"/>
      <c r="E10" s="59" t="s">
        <v>59</v>
      </c>
      <c r="F10" s="21">
        <v>42.62</v>
      </c>
    </row>
    <row r="11" spans="1:6" ht="19.5" customHeight="1">
      <c r="A11" s="62"/>
      <c r="B11" s="21"/>
      <c r="C11" s="93" t="s">
        <v>61</v>
      </c>
      <c r="D11" s="21"/>
      <c r="E11" s="59" t="s">
        <v>62</v>
      </c>
      <c r="F11" s="21"/>
    </row>
    <row r="12" spans="1:6" ht="19.5" customHeight="1">
      <c r="A12" s="62"/>
      <c r="B12" s="21"/>
      <c r="C12" s="93" t="s">
        <v>64</v>
      </c>
      <c r="D12" s="21"/>
      <c r="E12" s="59" t="s">
        <v>65</v>
      </c>
      <c r="F12" s="21">
        <f>SUM(F13:F22)</f>
        <v>130</v>
      </c>
    </row>
    <row r="13" spans="1:6" ht="19.5" customHeight="1">
      <c r="A13" s="62"/>
      <c r="B13" s="21"/>
      <c r="C13" s="93" t="s">
        <v>67</v>
      </c>
      <c r="D13" s="21"/>
      <c r="E13" s="59" t="s">
        <v>53</v>
      </c>
      <c r="F13" s="21"/>
    </row>
    <row r="14" spans="1:6" ht="19.5" customHeight="1">
      <c r="A14" s="62"/>
      <c r="B14" s="21"/>
      <c r="C14" s="93" t="s">
        <v>69</v>
      </c>
      <c r="D14" s="21"/>
      <c r="E14" s="59" t="s">
        <v>56</v>
      </c>
      <c r="F14" s="21"/>
    </row>
    <row r="15" spans="1:6" ht="19.5" customHeight="1">
      <c r="A15" s="93"/>
      <c r="B15" s="21"/>
      <c r="C15" s="93" t="s">
        <v>71</v>
      </c>
      <c r="D15" s="21"/>
      <c r="E15" s="59" t="s">
        <v>72</v>
      </c>
      <c r="F15" s="21"/>
    </row>
    <row r="16" spans="1:6" ht="19.5" customHeight="1">
      <c r="A16" s="93"/>
      <c r="B16" s="21"/>
      <c r="C16" s="93" t="s">
        <v>74</v>
      </c>
      <c r="D16" s="21"/>
      <c r="E16" s="59" t="s">
        <v>75</v>
      </c>
      <c r="F16" s="21"/>
    </row>
    <row r="17" spans="1:6" ht="19.5" customHeight="1">
      <c r="A17" s="93"/>
      <c r="B17" s="21"/>
      <c r="C17" s="93" t="s">
        <v>77</v>
      </c>
      <c r="D17" s="21"/>
      <c r="E17" s="59" t="s">
        <v>78</v>
      </c>
      <c r="F17" s="21"/>
    </row>
    <row r="18" spans="1:6" ht="19.5" customHeight="1">
      <c r="A18" s="93"/>
      <c r="B18" s="95"/>
      <c r="C18" s="93" t="s">
        <v>79</v>
      </c>
      <c r="D18" s="21"/>
      <c r="E18" s="59" t="s">
        <v>80</v>
      </c>
      <c r="F18" s="21">
        <v>130</v>
      </c>
    </row>
    <row r="19" spans="1:6" ht="19.5" customHeight="1">
      <c r="A19" s="55"/>
      <c r="B19" s="96"/>
      <c r="C19" s="93" t="s">
        <v>81</v>
      </c>
      <c r="D19" s="21"/>
      <c r="E19" s="59" t="s">
        <v>82</v>
      </c>
      <c r="F19" s="21"/>
    </row>
    <row r="20" spans="1:6" ht="19.5" customHeight="1">
      <c r="A20" s="55"/>
      <c r="B20" s="95"/>
      <c r="C20" s="93" t="s">
        <v>83</v>
      </c>
      <c r="D20" s="21"/>
      <c r="E20" s="59" t="s">
        <v>84</v>
      </c>
      <c r="F20" s="21"/>
    </row>
    <row r="21" spans="1:6" ht="19.5" customHeight="1">
      <c r="A21" s="97"/>
      <c r="B21" s="95"/>
      <c r="C21" s="93" t="s">
        <v>85</v>
      </c>
      <c r="D21" s="21"/>
      <c r="E21" s="59" t="s">
        <v>86</v>
      </c>
      <c r="F21" s="21"/>
    </row>
    <row r="22" spans="1:6" ht="19.5" customHeight="1">
      <c r="A22" s="98"/>
      <c r="B22" s="95"/>
      <c r="C22" s="93" t="s">
        <v>87</v>
      </c>
      <c r="D22" s="21"/>
      <c r="E22" s="57" t="s">
        <v>88</v>
      </c>
      <c r="F22" s="21"/>
    </row>
    <row r="23" spans="1:6" ht="19.5" customHeight="1">
      <c r="A23" s="99"/>
      <c r="B23" s="95"/>
      <c r="C23" s="93" t="s">
        <v>89</v>
      </c>
      <c r="D23" s="21"/>
      <c r="E23" s="62" t="s">
        <v>90</v>
      </c>
      <c r="F23" s="21"/>
    </row>
    <row r="24" spans="1:6" ht="19.5" customHeight="1">
      <c r="A24" s="99"/>
      <c r="B24" s="95"/>
      <c r="C24" s="93" t="s">
        <v>91</v>
      </c>
      <c r="D24" s="21"/>
      <c r="E24" s="62" t="s">
        <v>92</v>
      </c>
      <c r="F24" s="21"/>
    </row>
    <row r="25" spans="1:7" ht="19.5" customHeight="1">
      <c r="A25" s="99"/>
      <c r="B25" s="95"/>
      <c r="C25" s="93" t="s">
        <v>93</v>
      </c>
      <c r="D25" s="21"/>
      <c r="E25" s="62" t="s">
        <v>94</v>
      </c>
      <c r="F25" s="21"/>
      <c r="G25" s="94"/>
    </row>
    <row r="26" spans="1:8" ht="19.5" customHeight="1">
      <c r="A26" s="99"/>
      <c r="B26" s="95"/>
      <c r="C26" s="93" t="s">
        <v>95</v>
      </c>
      <c r="D26" s="21"/>
      <c r="E26" s="59"/>
      <c r="F26" s="21"/>
      <c r="G26" s="94"/>
      <c r="H26" s="94"/>
    </row>
    <row r="27" spans="1:8" ht="19.5" customHeight="1">
      <c r="A27" s="98"/>
      <c r="B27" s="96"/>
      <c r="C27" s="93" t="s">
        <v>96</v>
      </c>
      <c r="D27" s="21"/>
      <c r="E27" s="59"/>
      <c r="F27" s="21"/>
      <c r="G27" s="94"/>
      <c r="H27" s="94"/>
    </row>
    <row r="28" spans="1:8" ht="19.5" customHeight="1">
      <c r="A28" s="99"/>
      <c r="B28" s="95"/>
      <c r="C28" s="93" t="s">
        <v>97</v>
      </c>
      <c r="D28" s="21"/>
      <c r="E28" s="59"/>
      <c r="F28" s="21"/>
      <c r="G28" s="94"/>
      <c r="H28" s="94"/>
    </row>
    <row r="29" spans="1:8" ht="19.5" customHeight="1">
      <c r="A29" s="98"/>
      <c r="B29" s="96"/>
      <c r="C29" s="93" t="s">
        <v>98</v>
      </c>
      <c r="D29" s="21"/>
      <c r="E29" s="59"/>
      <c r="F29" s="21"/>
      <c r="G29" s="94"/>
      <c r="H29" s="94"/>
    </row>
    <row r="30" spans="1:7" ht="19.5" customHeight="1">
      <c r="A30" s="98"/>
      <c r="B30" s="95"/>
      <c r="C30" s="93" t="s">
        <v>99</v>
      </c>
      <c r="D30" s="21"/>
      <c r="E30" s="59"/>
      <c r="F30" s="21"/>
      <c r="G30" s="94"/>
    </row>
    <row r="31" spans="1:6" ht="19.5" customHeight="1">
      <c r="A31" s="98"/>
      <c r="B31" s="95"/>
      <c r="C31" s="93" t="s">
        <v>100</v>
      </c>
      <c r="D31" s="21"/>
      <c r="E31" s="59"/>
      <c r="F31" s="21"/>
    </row>
    <row r="32" spans="1:6" ht="19.5" customHeight="1">
      <c r="A32" s="98"/>
      <c r="B32" s="95"/>
      <c r="C32" s="93" t="s">
        <v>101</v>
      </c>
      <c r="D32" s="21"/>
      <c r="E32" s="59"/>
      <c r="F32" s="21"/>
    </row>
    <row r="33" spans="1:8" ht="19.5" customHeight="1">
      <c r="A33" s="98"/>
      <c r="B33" s="95"/>
      <c r="C33" s="93" t="s">
        <v>102</v>
      </c>
      <c r="D33" s="21"/>
      <c r="E33" s="59"/>
      <c r="F33" s="21"/>
      <c r="G33" s="94"/>
      <c r="H33" s="94"/>
    </row>
    <row r="34" spans="1:6" ht="19.5" customHeight="1">
      <c r="A34" s="97"/>
      <c r="B34" s="95"/>
      <c r="C34" s="93" t="s">
        <v>103</v>
      </c>
      <c r="D34" s="21"/>
      <c r="E34" s="59"/>
      <c r="F34" s="21"/>
    </row>
    <row r="35" spans="1:6" ht="19.5" customHeight="1">
      <c r="A35" s="98"/>
      <c r="B35" s="95"/>
      <c r="C35" s="55"/>
      <c r="D35" s="100"/>
      <c r="E35" s="62"/>
      <c r="F35" s="101"/>
    </row>
    <row r="36" spans="1:6" ht="19.5" customHeight="1">
      <c r="A36" s="102" t="s">
        <v>104</v>
      </c>
      <c r="B36" s="96">
        <f>SUM(B6)</f>
        <v>1035.55</v>
      </c>
      <c r="C36" s="102" t="s">
        <v>105</v>
      </c>
      <c r="D36" s="100">
        <f>SUM(D6)</f>
        <v>1035.55</v>
      </c>
      <c r="E36" s="102" t="s">
        <v>105</v>
      </c>
      <c r="F36" s="101">
        <f>SUM(F6)</f>
        <v>1035.5500000000002</v>
      </c>
    </row>
    <row r="37" spans="1:6" ht="19.5" customHeight="1">
      <c r="A37" s="93" t="s">
        <v>110</v>
      </c>
      <c r="B37" s="95"/>
      <c r="C37" s="93" t="s">
        <v>107</v>
      </c>
      <c r="D37" s="100"/>
      <c r="E37" s="93" t="s">
        <v>107</v>
      </c>
      <c r="F37" s="101">
        <f>D37</f>
        <v>0</v>
      </c>
    </row>
    <row r="38" spans="1:6" ht="19.5" customHeight="1">
      <c r="A38" s="93" t="s">
        <v>111</v>
      </c>
      <c r="B38" s="95"/>
      <c r="C38" s="55"/>
      <c r="D38" s="21"/>
      <c r="E38" s="55"/>
      <c r="F38" s="21"/>
    </row>
    <row r="39" spans="1:6" ht="19.5" customHeight="1">
      <c r="A39" s="93" t="s">
        <v>141</v>
      </c>
      <c r="B39" s="95"/>
      <c r="C39" s="103"/>
      <c r="D39" s="104"/>
      <c r="E39" s="98"/>
      <c r="F39" s="100"/>
    </row>
    <row r="40" spans="1:6" ht="19.5" customHeight="1">
      <c r="A40" s="98"/>
      <c r="B40" s="95"/>
      <c r="C40" s="97"/>
      <c r="D40" s="104"/>
      <c r="E40" s="97"/>
      <c r="F40" s="104"/>
    </row>
    <row r="41" spans="1:6" ht="19.5" customHeight="1">
      <c r="A41" s="91" t="s">
        <v>113</v>
      </c>
      <c r="B41" s="96">
        <f>SUM(B36,B37)</f>
        <v>1035.55</v>
      </c>
      <c r="C41" s="105" t="s">
        <v>114</v>
      </c>
      <c r="D41" s="104">
        <f>SUM(D36,D37)</f>
        <v>1035.55</v>
      </c>
      <c r="E41" s="91" t="s">
        <v>114</v>
      </c>
      <c r="F41" s="21">
        <f>SUM(F36,F37)</f>
        <v>1035.5500000000002</v>
      </c>
    </row>
    <row r="42" spans="4:6" ht="12.75" customHeight="1">
      <c r="D42" s="71"/>
      <c r="F42" s="71"/>
    </row>
    <row r="43" spans="4:6" ht="12.75" customHeight="1">
      <c r="D43" s="71"/>
      <c r="F43" s="71"/>
    </row>
    <row r="44" spans="4:6" ht="12.75" customHeight="1">
      <c r="D44" s="71"/>
      <c r="F44" s="71"/>
    </row>
    <row r="45" spans="4:6" ht="12.75" customHeight="1">
      <c r="D45" s="71"/>
      <c r="F45" s="71"/>
    </row>
    <row r="46" spans="4:6" ht="12.75" customHeight="1">
      <c r="D46" s="71"/>
      <c r="F46" s="71"/>
    </row>
    <row r="47" spans="4:6" ht="12.75" customHeight="1">
      <c r="D47" s="71"/>
      <c r="F47" s="71"/>
    </row>
    <row r="48" spans="4:6" ht="12.75" customHeight="1">
      <c r="D48" s="71"/>
      <c r="F48" s="71"/>
    </row>
    <row r="49" spans="4:6" ht="12.75" customHeight="1">
      <c r="D49" s="71"/>
      <c r="F49" s="71"/>
    </row>
    <row r="50" spans="4:6" ht="12.75" customHeight="1">
      <c r="D50" s="71"/>
      <c r="F50" s="71"/>
    </row>
    <row r="51" spans="4:6" ht="12.75" customHeight="1">
      <c r="D51" s="71"/>
      <c r="F51" s="71"/>
    </row>
    <row r="52" spans="4:6" ht="12.75" customHeight="1">
      <c r="D52" s="71"/>
      <c r="F52" s="71"/>
    </row>
    <row r="53" spans="4:6" ht="12.75" customHeight="1">
      <c r="D53" s="71"/>
      <c r="F53" s="71"/>
    </row>
    <row r="54" spans="4:6" ht="12.75" customHeight="1">
      <c r="D54" s="71"/>
      <c r="F54" s="71"/>
    </row>
    <row r="55" ht="12.75" customHeight="1">
      <c r="F55" s="71"/>
    </row>
    <row r="56" ht="12.75" customHeight="1">
      <c r="F56" s="71"/>
    </row>
    <row r="57" ht="12.75" customHeight="1">
      <c r="F57" s="71"/>
    </row>
    <row r="58" ht="12.75" customHeight="1">
      <c r="F58" s="71"/>
    </row>
    <row r="59" ht="12.75" customHeight="1">
      <c r="F59" s="71"/>
    </row>
    <row r="60" ht="12.75" customHeight="1">
      <c r="F60" s="71"/>
    </row>
  </sheetData>
  <sheetProtection/>
  <mergeCells count="3">
    <mergeCell ref="A3:B3"/>
    <mergeCell ref="A4:B4"/>
    <mergeCell ref="C4:F4"/>
  </mergeCells>
  <printOptions horizontalCentered="1"/>
  <pageMargins left="0.75" right="0.75" top="0.43" bottom="0.75" header="0" footer="0.4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B17" sqref="B17"/>
    </sheetView>
  </sheetViews>
  <sheetFormatPr defaultColWidth="9.16015625" defaultRowHeight="12.75" customHeight="1"/>
  <cols>
    <col min="1" max="1" width="13.66015625" style="70" customWidth="1"/>
    <col min="2" max="2" width="45.83203125" style="70" customWidth="1"/>
    <col min="3" max="3" width="17.5" style="70" customWidth="1"/>
    <col min="4" max="4" width="17.66015625" style="70" customWidth="1"/>
    <col min="5" max="5" width="13.33203125" style="70" customWidth="1"/>
    <col min="6" max="6" width="19.83203125" style="70" customWidth="1"/>
    <col min="7" max="7" width="16.16015625" style="70" customWidth="1"/>
    <col min="8" max="16384" width="9.16015625" style="70" customWidth="1"/>
  </cols>
  <sheetData>
    <row r="1" ht="30" customHeight="1">
      <c r="A1" s="71" t="s">
        <v>19</v>
      </c>
    </row>
    <row r="2" spans="1:7" ht="28.5" customHeight="1">
      <c r="A2" s="16" t="s">
        <v>20</v>
      </c>
      <c r="B2" s="16"/>
      <c r="C2" s="16"/>
      <c r="D2" s="16"/>
      <c r="E2" s="72"/>
      <c r="F2" s="72"/>
      <c r="G2" s="72"/>
    </row>
    <row r="3" ht="22.5" customHeight="1">
      <c r="G3" s="70" t="s">
        <v>40</v>
      </c>
    </row>
    <row r="4" spans="1:7" ht="21" customHeight="1">
      <c r="A4" s="35" t="s">
        <v>142</v>
      </c>
      <c r="B4" s="35" t="s">
        <v>143</v>
      </c>
      <c r="C4" s="35" t="s">
        <v>119</v>
      </c>
      <c r="D4" s="35" t="s">
        <v>144</v>
      </c>
      <c r="E4" s="35" t="s">
        <v>145</v>
      </c>
      <c r="F4" s="35" t="s">
        <v>146</v>
      </c>
      <c r="G4" s="35" t="s">
        <v>147</v>
      </c>
    </row>
    <row r="5" spans="1:7" ht="21" customHeight="1">
      <c r="A5" s="148" t="s">
        <v>117</v>
      </c>
      <c r="B5" s="149"/>
      <c r="C5" s="67">
        <f>C6+C10+C13</f>
        <v>1035.55</v>
      </c>
      <c r="D5" s="67">
        <f>D6+D10+D13</f>
        <v>722.51</v>
      </c>
      <c r="E5" s="67">
        <f>E6+E10+E13</f>
        <v>183.04</v>
      </c>
      <c r="F5" s="67">
        <f>F6+F10+F13</f>
        <v>130</v>
      </c>
      <c r="G5" s="67"/>
    </row>
    <row r="6" spans="1:7" ht="21" customHeight="1">
      <c r="A6" s="73">
        <v>201</v>
      </c>
      <c r="B6" s="73" t="s">
        <v>148</v>
      </c>
      <c r="C6" s="74">
        <v>947.24</v>
      </c>
      <c r="D6" s="74">
        <v>646.2</v>
      </c>
      <c r="E6" s="74">
        <v>171.04</v>
      </c>
      <c r="F6" s="74">
        <f>F9</f>
        <v>130</v>
      </c>
      <c r="G6" s="74"/>
    </row>
    <row r="7" spans="1:7" ht="21" customHeight="1">
      <c r="A7" s="75">
        <v>20103</v>
      </c>
      <c r="B7" s="75" t="s">
        <v>354</v>
      </c>
      <c r="C7" s="132">
        <v>817.24</v>
      </c>
      <c r="D7" s="132">
        <v>646.2</v>
      </c>
      <c r="E7" s="132">
        <v>171.04</v>
      </c>
      <c r="F7" s="132"/>
      <c r="G7" s="132"/>
    </row>
    <row r="8" spans="1:7" ht="21" customHeight="1">
      <c r="A8" s="73">
        <v>2010301</v>
      </c>
      <c r="B8" s="73" t="s">
        <v>149</v>
      </c>
      <c r="C8" s="76">
        <v>817.24</v>
      </c>
      <c r="D8" s="74">
        <v>646.2</v>
      </c>
      <c r="E8" s="74">
        <v>171.04</v>
      </c>
      <c r="F8" s="69"/>
      <c r="G8" s="69"/>
    </row>
    <row r="9" spans="1:7" ht="21" customHeight="1">
      <c r="A9" s="73">
        <v>2010302</v>
      </c>
      <c r="B9" s="73" t="s">
        <v>150</v>
      </c>
      <c r="C9" s="74">
        <f>SUM(D9:F9)</f>
        <v>130</v>
      </c>
      <c r="D9" s="74"/>
      <c r="E9" s="74"/>
      <c r="F9" s="69">
        <v>130</v>
      </c>
      <c r="G9" s="69"/>
    </row>
    <row r="10" spans="1:7" ht="21" customHeight="1">
      <c r="A10" s="73">
        <v>201</v>
      </c>
      <c r="B10" s="73" t="s">
        <v>148</v>
      </c>
      <c r="C10" s="74">
        <f>SUM(C12)</f>
        <v>66.8</v>
      </c>
      <c r="D10" s="74">
        <f>SUM(D12)</f>
        <v>56.8</v>
      </c>
      <c r="E10" s="74">
        <f>SUM(E12)</f>
        <v>10</v>
      </c>
      <c r="F10" s="74">
        <f>SUM(F12)</f>
        <v>0</v>
      </c>
      <c r="G10" s="69"/>
    </row>
    <row r="11" spans="1:7" ht="21" customHeight="1">
      <c r="A11" s="77">
        <v>20106</v>
      </c>
      <c r="B11" s="78" t="s">
        <v>151</v>
      </c>
      <c r="C11" s="74">
        <f>SUM(D11:F11)</f>
        <v>66.8</v>
      </c>
      <c r="D11" s="74">
        <v>56.8</v>
      </c>
      <c r="E11" s="74">
        <v>10</v>
      </c>
      <c r="F11" s="69"/>
      <c r="G11" s="69"/>
    </row>
    <row r="12" spans="1:7" ht="21" customHeight="1">
      <c r="A12" s="77">
        <v>2010601</v>
      </c>
      <c r="B12" s="78" t="s">
        <v>149</v>
      </c>
      <c r="C12" s="74">
        <f>SUM(D12:F12)</f>
        <v>66.8</v>
      </c>
      <c r="D12" s="74">
        <v>56.8</v>
      </c>
      <c r="E12" s="74">
        <v>10</v>
      </c>
      <c r="F12" s="69"/>
      <c r="G12" s="69"/>
    </row>
    <row r="13" spans="1:7" ht="21" customHeight="1">
      <c r="A13" s="73">
        <v>210</v>
      </c>
      <c r="B13" s="78" t="s">
        <v>152</v>
      </c>
      <c r="C13" s="74">
        <f>SUM(D13:F13)</f>
        <v>21.51</v>
      </c>
      <c r="D13" s="74">
        <v>19.51</v>
      </c>
      <c r="E13" s="74">
        <v>2</v>
      </c>
      <c r="F13" s="74">
        <f>SUM(F14:F15)</f>
        <v>0</v>
      </c>
      <c r="G13" s="74">
        <f>SUM(G14:G15)</f>
        <v>0</v>
      </c>
    </row>
    <row r="14" spans="1:7" ht="21" customHeight="1">
      <c r="A14" s="73">
        <v>21007</v>
      </c>
      <c r="B14" s="78" t="s">
        <v>153</v>
      </c>
      <c r="C14" s="74">
        <f>SUM(D14:F14)</f>
        <v>21.51</v>
      </c>
      <c r="D14" s="74">
        <v>19.51</v>
      </c>
      <c r="E14" s="74">
        <v>2</v>
      </c>
      <c r="F14" s="69"/>
      <c r="G14" s="69"/>
    </row>
    <row r="15" spans="1:7" ht="21" customHeight="1">
      <c r="A15" s="73">
        <v>2100799</v>
      </c>
      <c r="B15" s="78" t="s">
        <v>154</v>
      </c>
      <c r="C15" s="74">
        <f>SUM(D15:F15)</f>
        <v>21.51</v>
      </c>
      <c r="D15" s="74">
        <v>19.51</v>
      </c>
      <c r="E15" s="74">
        <v>2</v>
      </c>
      <c r="F15" s="69"/>
      <c r="G15" s="69"/>
    </row>
    <row r="16" spans="1:7" ht="21" customHeight="1">
      <c r="A16" s="83"/>
      <c r="B16" s="83"/>
      <c r="C16" s="74"/>
      <c r="D16" s="67"/>
      <c r="E16" s="74"/>
      <c r="F16" s="69"/>
      <c r="G16" s="69"/>
    </row>
    <row r="17" spans="1:3" ht="12.75" customHeight="1">
      <c r="A17" s="84"/>
      <c r="B17" s="85"/>
      <c r="C17" s="71"/>
    </row>
    <row r="18" spans="1:2" ht="12.75" customHeight="1">
      <c r="A18" s="71"/>
      <c r="B18" s="84"/>
    </row>
    <row r="19" ht="12.75" customHeight="1">
      <c r="B19" s="84"/>
    </row>
    <row r="20" ht="12.75" customHeight="1">
      <c r="B20" s="84"/>
    </row>
    <row r="21" ht="12.75" customHeight="1">
      <c r="B21" s="71"/>
    </row>
    <row r="22" ht="12.75" customHeight="1">
      <c r="B22" s="71"/>
    </row>
  </sheetData>
  <sheetProtection/>
  <mergeCells count="1">
    <mergeCell ref="A5:B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zoomScalePageLayoutView="0" workbookViewId="0" topLeftCell="A1">
      <selection activeCell="E44" sqref="E44"/>
    </sheetView>
  </sheetViews>
  <sheetFormatPr defaultColWidth="9.16015625" defaultRowHeight="12.75" customHeight="1"/>
  <cols>
    <col min="1" max="1" width="15.33203125" style="70" customWidth="1"/>
    <col min="2" max="2" width="23.66015625" style="70" customWidth="1"/>
    <col min="3" max="3" width="17.83203125" style="70" customWidth="1"/>
    <col min="4" max="4" width="17.66015625" style="70" customWidth="1"/>
    <col min="5" max="5" width="14.66015625" style="70" customWidth="1"/>
    <col min="6" max="6" width="18.66015625" style="70" customWidth="1"/>
    <col min="7" max="7" width="11.66015625" style="70" customWidth="1"/>
    <col min="8" max="16384" width="9.16015625" style="70" customWidth="1"/>
  </cols>
  <sheetData>
    <row r="1" ht="30" customHeight="1">
      <c r="A1" s="71" t="s">
        <v>21</v>
      </c>
    </row>
    <row r="2" spans="1:7" ht="28.5" customHeight="1">
      <c r="A2" s="16" t="s">
        <v>22</v>
      </c>
      <c r="B2" s="16"/>
      <c r="C2" s="16"/>
      <c r="D2" s="16"/>
      <c r="E2" s="16"/>
      <c r="F2" s="16"/>
      <c r="G2" s="16"/>
    </row>
    <row r="3" spans="1:7" ht="12" customHeight="1">
      <c r="A3" s="14"/>
      <c r="B3" s="14"/>
      <c r="C3" s="14"/>
      <c r="D3" s="14"/>
      <c r="E3" s="14"/>
      <c r="F3" s="14"/>
      <c r="G3" s="14" t="s">
        <v>40</v>
      </c>
    </row>
    <row r="4" spans="1:7" ht="22.5" customHeight="1">
      <c r="A4" s="35" t="s">
        <v>155</v>
      </c>
      <c r="B4" s="35" t="s">
        <v>156</v>
      </c>
      <c r="C4" s="35" t="s">
        <v>119</v>
      </c>
      <c r="D4" s="35" t="s">
        <v>144</v>
      </c>
      <c r="E4" s="35" t="s">
        <v>145</v>
      </c>
      <c r="F4" s="35" t="s">
        <v>146</v>
      </c>
      <c r="G4" s="35" t="s">
        <v>147</v>
      </c>
    </row>
    <row r="5" spans="1:7" ht="15.75" customHeight="1">
      <c r="A5" s="150" t="s">
        <v>117</v>
      </c>
      <c r="B5" s="151"/>
      <c r="C5" s="43">
        <f>C6+C17+C43+C49+C60</f>
        <v>1035.55</v>
      </c>
      <c r="D5" s="36">
        <f>D6+D17+D43+D49+D60</f>
        <v>722.5099999999999</v>
      </c>
      <c r="E5" s="36">
        <f>SUM(E6+E17+E43+E49+E60)</f>
        <v>183.04</v>
      </c>
      <c r="F5" s="36">
        <f>SUM(F6+F17+F43+F49+F60)</f>
        <v>130</v>
      </c>
      <c r="G5" s="36"/>
    </row>
    <row r="6" spans="1:7" ht="16.5" customHeight="1">
      <c r="A6" s="79" t="s">
        <v>157</v>
      </c>
      <c r="B6" s="79" t="s">
        <v>158</v>
      </c>
      <c r="C6" s="36">
        <f>SUM(D6:F6)</f>
        <v>656.7099999999999</v>
      </c>
      <c r="D6" s="36">
        <f>SUM(D7:D16)</f>
        <v>656.7099999999999</v>
      </c>
      <c r="E6" s="36"/>
      <c r="F6" s="36"/>
      <c r="G6" s="36"/>
    </row>
    <row r="7" spans="1:7" ht="16.5" customHeight="1">
      <c r="A7" s="79" t="s">
        <v>159</v>
      </c>
      <c r="B7" s="79" t="s">
        <v>160</v>
      </c>
      <c r="C7" s="36">
        <f>SUM(D7:F7)</f>
        <v>159.4</v>
      </c>
      <c r="D7" s="43">
        <v>159.4</v>
      </c>
      <c r="E7" s="36"/>
      <c r="F7" s="36"/>
      <c r="G7" s="36"/>
    </row>
    <row r="8" spans="1:7" ht="16.5" customHeight="1">
      <c r="A8" s="79" t="s">
        <v>161</v>
      </c>
      <c r="B8" s="79" t="s">
        <v>162</v>
      </c>
      <c r="C8" s="36">
        <f aca="true" t="shared" si="0" ref="C8:C74">SUM(D8:F8)</f>
        <v>371.93</v>
      </c>
      <c r="D8" s="43">
        <v>371.93</v>
      </c>
      <c r="E8" s="36"/>
      <c r="F8" s="36"/>
      <c r="G8" s="36"/>
    </row>
    <row r="9" spans="1:7" ht="16.5" customHeight="1">
      <c r="A9" s="79" t="s">
        <v>163</v>
      </c>
      <c r="B9" s="79" t="s">
        <v>164</v>
      </c>
      <c r="C9" s="36">
        <f t="shared" si="0"/>
        <v>14.09</v>
      </c>
      <c r="D9" s="43">
        <v>14.09</v>
      </c>
      <c r="E9" s="36"/>
      <c r="F9" s="36"/>
      <c r="G9" s="36"/>
    </row>
    <row r="10" spans="1:7" ht="16.5" customHeight="1">
      <c r="A10" s="79" t="s">
        <v>165</v>
      </c>
      <c r="B10" s="79" t="s">
        <v>166</v>
      </c>
      <c r="C10" s="36">
        <f t="shared" si="0"/>
        <v>0</v>
      </c>
      <c r="D10" s="43">
        <v>0</v>
      </c>
      <c r="E10" s="36"/>
      <c r="F10" s="36"/>
      <c r="G10" s="36"/>
    </row>
    <row r="11" spans="1:7" ht="16.5" customHeight="1">
      <c r="A11" s="79" t="s">
        <v>167</v>
      </c>
      <c r="B11" s="79" t="s">
        <v>168</v>
      </c>
      <c r="C11" s="36">
        <f t="shared" si="0"/>
        <v>31.76</v>
      </c>
      <c r="D11" s="43">
        <v>31.76</v>
      </c>
      <c r="E11" s="36"/>
      <c r="F11" s="36"/>
      <c r="G11" s="36"/>
    </row>
    <row r="12" spans="1:7" ht="16.5" customHeight="1">
      <c r="A12" s="79" t="s">
        <v>169</v>
      </c>
      <c r="B12" s="79" t="s">
        <v>170</v>
      </c>
      <c r="C12" s="36">
        <f t="shared" si="0"/>
        <v>25.4</v>
      </c>
      <c r="D12" s="43">
        <v>25.4</v>
      </c>
      <c r="E12" s="36"/>
      <c r="F12" s="36"/>
      <c r="G12" s="67"/>
    </row>
    <row r="13" spans="1:7" ht="16.5" customHeight="1">
      <c r="A13" s="79" t="s">
        <v>171</v>
      </c>
      <c r="B13" s="79" t="s">
        <v>172</v>
      </c>
      <c r="C13" s="36">
        <f t="shared" si="0"/>
        <v>0</v>
      </c>
      <c r="D13" s="43">
        <v>0</v>
      </c>
      <c r="E13" s="36"/>
      <c r="F13" s="36"/>
      <c r="G13" s="67"/>
    </row>
    <row r="14" spans="1:7" ht="16.5" customHeight="1">
      <c r="A14" s="79" t="s">
        <v>173</v>
      </c>
      <c r="B14" s="79" t="s">
        <v>174</v>
      </c>
      <c r="C14" s="36">
        <f t="shared" si="0"/>
        <v>5.8</v>
      </c>
      <c r="D14" s="43">
        <v>5.8</v>
      </c>
      <c r="E14" s="36"/>
      <c r="F14" s="36"/>
      <c r="G14" s="67"/>
    </row>
    <row r="15" spans="1:7" ht="16.5" customHeight="1">
      <c r="A15" s="79" t="s">
        <v>175</v>
      </c>
      <c r="B15" s="79" t="s">
        <v>176</v>
      </c>
      <c r="C15" s="36">
        <f t="shared" si="0"/>
        <v>28.8</v>
      </c>
      <c r="D15" s="43">
        <v>28.8</v>
      </c>
      <c r="E15" s="36"/>
      <c r="F15" s="36"/>
      <c r="G15" s="67"/>
    </row>
    <row r="16" spans="1:7" ht="16.5" customHeight="1">
      <c r="A16" s="79" t="s">
        <v>177</v>
      </c>
      <c r="B16" s="79" t="s">
        <v>178</v>
      </c>
      <c r="C16" s="36">
        <f t="shared" si="0"/>
        <v>19.53</v>
      </c>
      <c r="D16" s="43">
        <v>19.53</v>
      </c>
      <c r="E16" s="36"/>
      <c r="F16" s="36"/>
      <c r="G16" s="67"/>
    </row>
    <row r="17" spans="1:7" ht="16.5" customHeight="1">
      <c r="A17" s="79" t="s">
        <v>179</v>
      </c>
      <c r="B17" s="79" t="s">
        <v>180</v>
      </c>
      <c r="C17" s="36">
        <f t="shared" si="0"/>
        <v>206.22</v>
      </c>
      <c r="D17" s="43">
        <f>SUM(D18:D42)</f>
        <v>23.18</v>
      </c>
      <c r="E17" s="36">
        <f>SUM(E18:E42)</f>
        <v>183.04</v>
      </c>
      <c r="F17" s="36"/>
      <c r="G17" s="67"/>
    </row>
    <row r="18" spans="1:7" ht="16.5" customHeight="1">
      <c r="A18" s="79" t="s">
        <v>181</v>
      </c>
      <c r="B18" s="79" t="s">
        <v>182</v>
      </c>
      <c r="C18" s="36">
        <f t="shared" si="0"/>
        <v>29</v>
      </c>
      <c r="D18" s="43"/>
      <c r="E18" s="36">
        <v>29</v>
      </c>
      <c r="F18" s="36"/>
      <c r="G18" s="67"/>
    </row>
    <row r="19" spans="1:7" ht="16.5" customHeight="1">
      <c r="A19" s="79" t="s">
        <v>183</v>
      </c>
      <c r="B19" s="79" t="s">
        <v>184</v>
      </c>
      <c r="C19" s="36">
        <f t="shared" si="0"/>
        <v>19.8</v>
      </c>
      <c r="D19" s="43"/>
      <c r="E19" s="36">
        <v>19.8</v>
      </c>
      <c r="F19" s="36"/>
      <c r="G19" s="67"/>
    </row>
    <row r="20" spans="1:7" ht="16.5" customHeight="1">
      <c r="A20" s="79" t="s">
        <v>185</v>
      </c>
      <c r="B20" s="79" t="s">
        <v>186</v>
      </c>
      <c r="C20" s="36">
        <f t="shared" si="0"/>
        <v>0</v>
      </c>
      <c r="D20" s="43"/>
      <c r="E20" s="36"/>
      <c r="F20" s="36"/>
      <c r="G20" s="67"/>
    </row>
    <row r="21" spans="1:7" ht="16.5" customHeight="1">
      <c r="A21" s="79" t="s">
        <v>187</v>
      </c>
      <c r="B21" s="79" t="s">
        <v>188</v>
      </c>
      <c r="C21" s="36">
        <f t="shared" si="0"/>
        <v>0</v>
      </c>
      <c r="D21" s="43"/>
      <c r="E21" s="36"/>
      <c r="F21" s="36"/>
      <c r="G21" s="67"/>
    </row>
    <row r="22" spans="1:7" ht="16.5" customHeight="1">
      <c r="A22" s="79" t="s">
        <v>189</v>
      </c>
      <c r="B22" s="79" t="s">
        <v>190</v>
      </c>
      <c r="C22" s="36">
        <f t="shared" si="0"/>
        <v>7</v>
      </c>
      <c r="D22" s="43"/>
      <c r="E22" s="36">
        <v>7</v>
      </c>
      <c r="F22" s="36"/>
      <c r="G22" s="36"/>
    </row>
    <row r="23" spans="1:7" ht="16.5" customHeight="1">
      <c r="A23" s="79" t="s">
        <v>191</v>
      </c>
      <c r="B23" s="79" t="s">
        <v>192</v>
      </c>
      <c r="C23" s="36">
        <f t="shared" si="0"/>
        <v>21.6</v>
      </c>
      <c r="D23" s="43"/>
      <c r="E23" s="36">
        <v>21.6</v>
      </c>
      <c r="F23" s="36"/>
      <c r="G23" s="36"/>
    </row>
    <row r="24" spans="1:7" ht="16.5" customHeight="1">
      <c r="A24" s="79" t="s">
        <v>193</v>
      </c>
      <c r="B24" s="79" t="s">
        <v>194</v>
      </c>
      <c r="C24" s="36">
        <f t="shared" si="0"/>
        <v>9.2</v>
      </c>
      <c r="D24" s="43"/>
      <c r="E24" s="36">
        <v>9.2</v>
      </c>
      <c r="F24" s="36"/>
      <c r="G24" s="36"/>
    </row>
    <row r="25" spans="1:7" ht="16.5" customHeight="1">
      <c r="A25" s="79" t="s">
        <v>195</v>
      </c>
      <c r="B25" s="79" t="s">
        <v>196</v>
      </c>
      <c r="C25" s="36">
        <f t="shared" si="0"/>
        <v>0</v>
      </c>
      <c r="D25" s="66"/>
      <c r="E25" s="67"/>
      <c r="F25" s="67"/>
      <c r="G25" s="36"/>
    </row>
    <row r="26" spans="1:7" ht="16.5" customHeight="1">
      <c r="A26" s="79" t="s">
        <v>197</v>
      </c>
      <c r="B26" s="79" t="s">
        <v>198</v>
      </c>
      <c r="C26" s="36">
        <f t="shared" si="0"/>
        <v>0</v>
      </c>
      <c r="D26" s="66"/>
      <c r="E26" s="67"/>
      <c r="F26" s="67"/>
      <c r="G26" s="36"/>
    </row>
    <row r="27" spans="1:7" ht="16.5" customHeight="1">
      <c r="A27" s="79" t="s">
        <v>199</v>
      </c>
      <c r="B27" s="79" t="s">
        <v>200</v>
      </c>
      <c r="C27" s="36">
        <f t="shared" si="0"/>
        <v>4</v>
      </c>
      <c r="D27" s="66"/>
      <c r="E27" s="67">
        <v>4</v>
      </c>
      <c r="F27" s="67"/>
      <c r="G27" s="67"/>
    </row>
    <row r="28" spans="1:7" ht="16.5" customHeight="1">
      <c r="A28" s="79" t="s">
        <v>201</v>
      </c>
      <c r="B28" s="79" t="s">
        <v>202</v>
      </c>
      <c r="C28" s="36">
        <f t="shared" si="0"/>
        <v>0</v>
      </c>
      <c r="D28" s="66"/>
      <c r="E28" s="67"/>
      <c r="F28" s="67"/>
      <c r="G28" s="67"/>
    </row>
    <row r="29" spans="1:7" ht="16.5" customHeight="1">
      <c r="A29" s="79" t="s">
        <v>203</v>
      </c>
      <c r="B29" s="79" t="s">
        <v>204</v>
      </c>
      <c r="C29" s="36">
        <f t="shared" si="0"/>
        <v>72</v>
      </c>
      <c r="D29" s="66"/>
      <c r="E29" s="67">
        <v>72</v>
      </c>
      <c r="F29" s="67"/>
      <c r="G29" s="67"/>
    </row>
    <row r="30" spans="1:7" ht="16.5" customHeight="1">
      <c r="A30" s="79" t="s">
        <v>205</v>
      </c>
      <c r="B30" s="79" t="s">
        <v>206</v>
      </c>
      <c r="C30" s="36">
        <f t="shared" si="0"/>
        <v>0</v>
      </c>
      <c r="D30" s="66"/>
      <c r="E30" s="67"/>
      <c r="F30" s="67"/>
      <c r="G30" s="67"/>
    </row>
    <row r="31" spans="1:7" ht="16.5" customHeight="1">
      <c r="A31" s="79" t="s">
        <v>207</v>
      </c>
      <c r="B31" s="79" t="s">
        <v>208</v>
      </c>
      <c r="C31" s="36">
        <f t="shared" si="0"/>
        <v>0</v>
      </c>
      <c r="D31" s="66"/>
      <c r="E31" s="67"/>
      <c r="F31" s="67"/>
      <c r="G31" s="67"/>
    </row>
    <row r="32" spans="1:7" ht="16.5" customHeight="1">
      <c r="A32" s="79" t="s">
        <v>209</v>
      </c>
      <c r="B32" s="79" t="s">
        <v>210</v>
      </c>
      <c r="C32" s="36">
        <f t="shared" si="0"/>
        <v>2.7</v>
      </c>
      <c r="D32" s="66"/>
      <c r="E32" s="67">
        <v>2.7</v>
      </c>
      <c r="F32" s="67"/>
      <c r="G32" s="36"/>
    </row>
    <row r="33" spans="1:7" ht="16.5" customHeight="1">
      <c r="A33" s="79" t="s">
        <v>211</v>
      </c>
      <c r="B33" s="79" t="s">
        <v>212</v>
      </c>
      <c r="C33" s="36">
        <v>3</v>
      </c>
      <c r="D33" s="66"/>
      <c r="E33" s="67">
        <v>3</v>
      </c>
      <c r="F33" s="67"/>
      <c r="G33" s="36"/>
    </row>
    <row r="34" spans="1:7" ht="16.5" customHeight="1">
      <c r="A34" s="79" t="s">
        <v>213</v>
      </c>
      <c r="B34" s="79" t="s">
        <v>214</v>
      </c>
      <c r="C34" s="36">
        <f t="shared" si="0"/>
        <v>0</v>
      </c>
      <c r="D34" s="66"/>
      <c r="E34" s="67"/>
      <c r="F34" s="67"/>
      <c r="G34" s="36"/>
    </row>
    <row r="35" spans="1:7" ht="16.5" customHeight="1">
      <c r="A35" s="79" t="s">
        <v>215</v>
      </c>
      <c r="B35" s="79" t="s">
        <v>216</v>
      </c>
      <c r="C35" s="36">
        <f t="shared" si="0"/>
        <v>0</v>
      </c>
      <c r="D35" s="66"/>
      <c r="E35" s="67"/>
      <c r="F35" s="67"/>
      <c r="G35" s="36"/>
    </row>
    <row r="36" spans="1:7" ht="16.5" customHeight="1">
      <c r="A36" s="79" t="s">
        <v>217</v>
      </c>
      <c r="B36" s="79" t="s">
        <v>218</v>
      </c>
      <c r="C36" s="36">
        <f t="shared" si="0"/>
        <v>0</v>
      </c>
      <c r="D36" s="66"/>
      <c r="E36" s="67"/>
      <c r="F36" s="67"/>
      <c r="G36" s="36"/>
    </row>
    <row r="37" spans="1:7" ht="16.5" customHeight="1">
      <c r="A37" s="79" t="s">
        <v>219</v>
      </c>
      <c r="B37" s="79" t="s">
        <v>220</v>
      </c>
      <c r="C37" s="36">
        <f t="shared" si="0"/>
        <v>8.64</v>
      </c>
      <c r="D37" s="66"/>
      <c r="E37" s="67">
        <v>8.64</v>
      </c>
      <c r="F37" s="67"/>
      <c r="G37" s="36"/>
    </row>
    <row r="38" spans="1:7" ht="16.5" customHeight="1">
      <c r="A38" s="79" t="s">
        <v>221</v>
      </c>
      <c r="B38" s="79" t="s">
        <v>222</v>
      </c>
      <c r="C38" s="36">
        <f t="shared" si="0"/>
        <v>0</v>
      </c>
      <c r="D38" s="66"/>
      <c r="E38" s="67"/>
      <c r="F38" s="67"/>
      <c r="G38" s="36"/>
    </row>
    <row r="39" spans="1:7" ht="16.5" customHeight="1">
      <c r="A39" s="79" t="s">
        <v>223</v>
      </c>
      <c r="B39" s="79" t="s">
        <v>224</v>
      </c>
      <c r="C39" s="36">
        <f t="shared" si="0"/>
        <v>4.1</v>
      </c>
      <c r="D39" s="43"/>
      <c r="E39" s="36">
        <v>4.1</v>
      </c>
      <c r="F39" s="36"/>
      <c r="G39" s="69"/>
    </row>
    <row r="40" spans="1:7" ht="16.5" customHeight="1">
      <c r="A40" s="79" t="s">
        <v>225</v>
      </c>
      <c r="B40" s="79" t="s">
        <v>226</v>
      </c>
      <c r="C40" s="36">
        <v>2</v>
      </c>
      <c r="D40" s="43"/>
      <c r="E40" s="36">
        <v>2</v>
      </c>
      <c r="F40" s="36"/>
      <c r="G40" s="69"/>
    </row>
    <row r="41" spans="1:7" ht="16.5" customHeight="1">
      <c r="A41" s="79" t="s">
        <v>227</v>
      </c>
      <c r="B41" s="79" t="s">
        <v>228</v>
      </c>
      <c r="C41" s="36">
        <f t="shared" si="0"/>
        <v>23.18</v>
      </c>
      <c r="D41" s="43">
        <v>23.18</v>
      </c>
      <c r="E41" s="36"/>
      <c r="F41" s="36"/>
      <c r="G41" s="69"/>
    </row>
    <row r="42" spans="1:7" ht="16.5" customHeight="1">
      <c r="A42" s="79" t="s">
        <v>229</v>
      </c>
      <c r="B42" s="79" t="s">
        <v>230</v>
      </c>
      <c r="C42" s="36">
        <f t="shared" si="0"/>
        <v>0</v>
      </c>
      <c r="D42" s="43"/>
      <c r="E42" s="36"/>
      <c r="F42" s="36"/>
      <c r="G42" s="69"/>
    </row>
    <row r="43" spans="1:7" ht="16.5" customHeight="1">
      <c r="A43" s="79" t="s">
        <v>231</v>
      </c>
      <c r="B43" s="79" t="s">
        <v>232</v>
      </c>
      <c r="C43" s="36">
        <f t="shared" si="0"/>
        <v>42.620000000000005</v>
      </c>
      <c r="D43" s="66">
        <f>SUM(D44:D48)</f>
        <v>42.620000000000005</v>
      </c>
      <c r="E43" s="67"/>
      <c r="F43" s="69"/>
      <c r="G43" s="69"/>
    </row>
    <row r="44" spans="1:7" ht="16.5" customHeight="1">
      <c r="A44" s="79" t="s">
        <v>233</v>
      </c>
      <c r="B44" s="79" t="s">
        <v>234</v>
      </c>
      <c r="C44" s="36">
        <f t="shared" si="0"/>
        <v>0</v>
      </c>
      <c r="D44" s="66"/>
      <c r="E44" s="67"/>
      <c r="F44" s="69"/>
      <c r="G44" s="69"/>
    </row>
    <row r="45" spans="1:7" ht="12.75" customHeight="1">
      <c r="A45" s="79" t="s">
        <v>235</v>
      </c>
      <c r="B45" s="79" t="s">
        <v>236</v>
      </c>
      <c r="C45" s="36">
        <f t="shared" si="0"/>
        <v>35.63</v>
      </c>
      <c r="D45" s="66">
        <v>35.63</v>
      </c>
      <c r="E45" s="67"/>
      <c r="F45" s="69"/>
      <c r="G45" s="69"/>
    </row>
    <row r="46" spans="1:7" ht="18.75" customHeight="1">
      <c r="A46" s="79" t="s">
        <v>237</v>
      </c>
      <c r="B46" s="79" t="s">
        <v>238</v>
      </c>
      <c r="C46" s="36">
        <f t="shared" si="0"/>
        <v>0</v>
      </c>
      <c r="D46" s="66"/>
      <c r="E46" s="67"/>
      <c r="F46" s="69"/>
      <c r="G46" s="69"/>
    </row>
    <row r="47" spans="1:7" ht="18.75" customHeight="1">
      <c r="A47" s="79" t="s">
        <v>239</v>
      </c>
      <c r="B47" s="79" t="s">
        <v>240</v>
      </c>
      <c r="C47" s="36">
        <f t="shared" si="0"/>
        <v>6.99</v>
      </c>
      <c r="D47" s="66">
        <v>6.99</v>
      </c>
      <c r="E47" s="67"/>
      <c r="F47" s="69"/>
      <c r="G47" s="69"/>
    </row>
    <row r="48" spans="1:7" ht="18.75" customHeight="1">
      <c r="A48" s="79" t="s">
        <v>241</v>
      </c>
      <c r="B48" s="79" t="s">
        <v>242</v>
      </c>
      <c r="C48" s="36">
        <f t="shared" si="0"/>
        <v>0</v>
      </c>
      <c r="D48" s="66"/>
      <c r="E48" s="69"/>
      <c r="F48" s="69"/>
      <c r="G48" s="69"/>
    </row>
    <row r="49" spans="1:7" ht="18.75" customHeight="1">
      <c r="A49" s="79" t="s">
        <v>243</v>
      </c>
      <c r="B49" s="79" t="s">
        <v>244</v>
      </c>
      <c r="C49" s="36">
        <f>SUM(C50:C59)</f>
        <v>0</v>
      </c>
      <c r="D49" s="66"/>
      <c r="E49" s="69"/>
      <c r="F49" s="69"/>
      <c r="G49" s="69"/>
    </row>
    <row r="50" spans="1:7" ht="18.75" customHeight="1">
      <c r="A50" s="79" t="s">
        <v>245</v>
      </c>
      <c r="B50" s="79" t="s">
        <v>246</v>
      </c>
      <c r="C50" s="36">
        <f t="shared" si="0"/>
        <v>0</v>
      </c>
      <c r="D50" s="66"/>
      <c r="E50" s="69"/>
      <c r="F50" s="69"/>
      <c r="G50" s="69"/>
    </row>
    <row r="51" spans="1:7" ht="18.75" customHeight="1">
      <c r="A51" s="79" t="s">
        <v>247</v>
      </c>
      <c r="B51" s="79" t="s">
        <v>248</v>
      </c>
      <c r="C51" s="36"/>
      <c r="D51" s="66"/>
      <c r="E51" s="69"/>
      <c r="F51" s="69"/>
      <c r="G51" s="69"/>
    </row>
    <row r="52" spans="1:7" ht="18.75" customHeight="1">
      <c r="A52" s="79" t="s">
        <v>249</v>
      </c>
      <c r="B52" s="79" t="s">
        <v>250</v>
      </c>
      <c r="C52" s="36">
        <f t="shared" si="0"/>
        <v>0</v>
      </c>
      <c r="D52" s="66"/>
      <c r="E52" s="69"/>
      <c r="F52" s="69"/>
      <c r="G52" s="69"/>
    </row>
    <row r="53" spans="1:7" ht="18.75" customHeight="1">
      <c r="A53" s="79" t="s">
        <v>251</v>
      </c>
      <c r="B53" s="79" t="s">
        <v>252</v>
      </c>
      <c r="C53" s="36">
        <f t="shared" si="0"/>
        <v>0</v>
      </c>
      <c r="D53" s="66"/>
      <c r="E53" s="69"/>
      <c r="F53" s="69"/>
      <c r="G53" s="69"/>
    </row>
    <row r="54" spans="1:7" ht="18.75" customHeight="1">
      <c r="A54" s="79" t="s">
        <v>253</v>
      </c>
      <c r="B54" s="79" t="s">
        <v>254</v>
      </c>
      <c r="C54" s="36">
        <f t="shared" si="0"/>
        <v>0</v>
      </c>
      <c r="D54" s="66"/>
      <c r="E54" s="69"/>
      <c r="F54" s="69"/>
      <c r="G54" s="69"/>
    </row>
    <row r="55" spans="1:7" ht="18.75" customHeight="1">
      <c r="A55" s="79" t="s">
        <v>255</v>
      </c>
      <c r="B55" s="79" t="s">
        <v>256</v>
      </c>
      <c r="C55" s="36">
        <f t="shared" si="0"/>
        <v>0</v>
      </c>
      <c r="D55" s="66"/>
      <c r="E55" s="69"/>
      <c r="F55" s="69"/>
      <c r="G55" s="69"/>
    </row>
    <row r="56" spans="1:7" ht="18.75" customHeight="1">
      <c r="A56" s="79" t="s">
        <v>257</v>
      </c>
      <c r="B56" s="79" t="s">
        <v>258</v>
      </c>
      <c r="C56" s="36">
        <f t="shared" si="0"/>
        <v>0</v>
      </c>
      <c r="D56" s="66"/>
      <c r="E56" s="69"/>
      <c r="F56" s="69"/>
      <c r="G56" s="69"/>
    </row>
    <row r="57" spans="1:7" ht="18.75" customHeight="1">
      <c r="A57" s="79" t="s">
        <v>259</v>
      </c>
      <c r="B57" s="79" t="s">
        <v>260</v>
      </c>
      <c r="C57" s="36">
        <f t="shared" si="0"/>
        <v>0</v>
      </c>
      <c r="D57" s="66"/>
      <c r="E57" s="69"/>
      <c r="F57" s="69"/>
      <c r="G57" s="69"/>
    </row>
    <row r="58" spans="1:7" ht="18.75" customHeight="1">
      <c r="A58" s="79" t="s">
        <v>261</v>
      </c>
      <c r="B58" s="79" t="s">
        <v>262</v>
      </c>
      <c r="C58" s="36">
        <f t="shared" si="0"/>
        <v>0</v>
      </c>
      <c r="D58" s="66"/>
      <c r="E58" s="69"/>
      <c r="F58" s="69"/>
      <c r="G58" s="69"/>
    </row>
    <row r="59" spans="1:7" ht="18.75" customHeight="1">
      <c r="A59" s="79" t="s">
        <v>263</v>
      </c>
      <c r="B59" s="79" t="s">
        <v>264</v>
      </c>
      <c r="C59" s="36">
        <f t="shared" si="0"/>
        <v>0</v>
      </c>
      <c r="D59" s="66"/>
      <c r="E59" s="69"/>
      <c r="F59" s="69"/>
      <c r="G59" s="69"/>
    </row>
    <row r="60" spans="1:7" ht="18.75" customHeight="1">
      <c r="A60" s="79" t="s">
        <v>265</v>
      </c>
      <c r="B60" s="79" t="s">
        <v>266</v>
      </c>
      <c r="C60" s="36">
        <f>SUM(D60:G60)</f>
        <v>130</v>
      </c>
      <c r="D60" s="66"/>
      <c r="E60" s="69"/>
      <c r="F60" s="69">
        <f>SUM(F61:F75)</f>
        <v>130</v>
      </c>
      <c r="G60" s="69"/>
    </row>
    <row r="61" spans="1:7" ht="18.75" customHeight="1">
      <c r="A61" s="79" t="s">
        <v>267</v>
      </c>
      <c r="B61" s="79" t="s">
        <v>246</v>
      </c>
      <c r="C61" s="36">
        <f aca="true" t="shared" si="1" ref="C61:C66">SUM(D61:G61)</f>
        <v>0</v>
      </c>
      <c r="D61" s="66"/>
      <c r="E61" s="69"/>
      <c r="F61" s="69"/>
      <c r="G61" s="69"/>
    </row>
    <row r="62" spans="1:7" ht="18.75" customHeight="1">
      <c r="A62" s="79" t="s">
        <v>268</v>
      </c>
      <c r="B62" s="79" t="s">
        <v>248</v>
      </c>
      <c r="C62" s="36">
        <f t="shared" si="1"/>
        <v>0</v>
      </c>
      <c r="D62" s="66"/>
      <c r="E62" s="69"/>
      <c r="F62" s="69"/>
      <c r="G62" s="69"/>
    </row>
    <row r="63" spans="1:7" ht="18.75" customHeight="1">
      <c r="A63" s="79" t="s">
        <v>269</v>
      </c>
      <c r="B63" s="79" t="s">
        <v>250</v>
      </c>
      <c r="C63" s="36">
        <f t="shared" si="1"/>
        <v>0</v>
      </c>
      <c r="D63" s="66"/>
      <c r="E63" s="69"/>
      <c r="F63" s="69"/>
      <c r="G63" s="69"/>
    </row>
    <row r="64" spans="1:7" ht="18.75" customHeight="1">
      <c r="A64" s="79" t="s">
        <v>270</v>
      </c>
      <c r="B64" s="79" t="s">
        <v>252</v>
      </c>
      <c r="C64" s="36">
        <f t="shared" si="1"/>
        <v>0</v>
      </c>
      <c r="D64" s="66"/>
      <c r="E64" s="69"/>
      <c r="F64" s="69"/>
      <c r="G64" s="69"/>
    </row>
    <row r="65" spans="1:7" ht="18.75" customHeight="1">
      <c r="A65" s="79" t="s">
        <v>271</v>
      </c>
      <c r="B65" s="79" t="s">
        <v>254</v>
      </c>
      <c r="C65" s="36">
        <f t="shared" si="1"/>
        <v>130</v>
      </c>
      <c r="D65" s="66"/>
      <c r="E65" s="69"/>
      <c r="F65" s="69">
        <v>130</v>
      </c>
      <c r="G65" s="69"/>
    </row>
    <row r="66" spans="1:7" ht="18.75" customHeight="1">
      <c r="A66" s="79" t="s">
        <v>272</v>
      </c>
      <c r="B66" s="79" t="s">
        <v>256</v>
      </c>
      <c r="C66" s="36">
        <f t="shared" si="1"/>
        <v>0</v>
      </c>
      <c r="D66" s="66"/>
      <c r="E66" s="69"/>
      <c r="F66" s="69"/>
      <c r="G66" s="69"/>
    </row>
    <row r="67" spans="1:7" ht="18.75" customHeight="1">
      <c r="A67" s="79" t="s">
        <v>273</v>
      </c>
      <c r="B67" s="79" t="s">
        <v>258</v>
      </c>
      <c r="C67" s="36">
        <f t="shared" si="0"/>
        <v>0</v>
      </c>
      <c r="D67" s="66"/>
      <c r="E67" s="69"/>
      <c r="F67" s="69"/>
      <c r="G67" s="69"/>
    </row>
    <row r="68" spans="1:7" ht="18.75" customHeight="1">
      <c r="A68" s="79" t="s">
        <v>274</v>
      </c>
      <c r="B68" s="79" t="s">
        <v>275</v>
      </c>
      <c r="C68" s="36">
        <f t="shared" si="0"/>
        <v>0</v>
      </c>
      <c r="D68" s="66"/>
      <c r="E68" s="69"/>
      <c r="F68" s="69"/>
      <c r="G68" s="69"/>
    </row>
    <row r="69" spans="1:7" ht="18.75" customHeight="1">
      <c r="A69" s="79" t="s">
        <v>276</v>
      </c>
      <c r="B69" s="79" t="s">
        <v>277</v>
      </c>
      <c r="C69" s="36">
        <f t="shared" si="0"/>
        <v>0</v>
      </c>
      <c r="D69" s="66"/>
      <c r="E69" s="69"/>
      <c r="F69" s="69"/>
      <c r="G69" s="69"/>
    </row>
    <row r="70" spans="1:7" ht="18.75" customHeight="1">
      <c r="A70" s="79" t="s">
        <v>278</v>
      </c>
      <c r="B70" s="79" t="s">
        <v>279</v>
      </c>
      <c r="C70" s="36">
        <f t="shared" si="0"/>
        <v>0</v>
      </c>
      <c r="D70" s="66"/>
      <c r="E70" s="69"/>
      <c r="F70" s="69"/>
      <c r="G70" s="69"/>
    </row>
    <row r="71" spans="1:7" ht="18.75" customHeight="1">
      <c r="A71" s="79" t="s">
        <v>280</v>
      </c>
      <c r="B71" s="79" t="s">
        <v>281</v>
      </c>
      <c r="C71" s="36">
        <f t="shared" si="0"/>
        <v>0</v>
      </c>
      <c r="D71" s="66"/>
      <c r="E71" s="69"/>
      <c r="F71" s="69"/>
      <c r="G71" s="69"/>
    </row>
    <row r="72" spans="1:7" ht="18.75" customHeight="1">
      <c r="A72" s="79" t="s">
        <v>282</v>
      </c>
      <c r="B72" s="79" t="s">
        <v>260</v>
      </c>
      <c r="C72" s="36">
        <f t="shared" si="0"/>
        <v>0</v>
      </c>
      <c r="D72" s="66"/>
      <c r="E72" s="69"/>
      <c r="F72" s="69"/>
      <c r="G72" s="69"/>
    </row>
    <row r="73" spans="1:7" ht="18.75" customHeight="1">
      <c r="A73" s="79" t="s">
        <v>283</v>
      </c>
      <c r="B73" s="79" t="s">
        <v>262</v>
      </c>
      <c r="C73" s="36">
        <f t="shared" si="0"/>
        <v>0</v>
      </c>
      <c r="D73" s="66"/>
      <c r="E73" s="69"/>
      <c r="F73" s="69"/>
      <c r="G73" s="69"/>
    </row>
    <row r="74" spans="1:7" ht="18.75" customHeight="1">
      <c r="A74" s="80" t="s">
        <v>284</v>
      </c>
      <c r="B74" s="80" t="s">
        <v>264</v>
      </c>
      <c r="C74" s="36">
        <f t="shared" si="0"/>
        <v>0</v>
      </c>
      <c r="D74" s="43"/>
      <c r="E74" s="81"/>
      <c r="F74" s="81"/>
      <c r="G74" s="81"/>
    </row>
    <row r="75" spans="1:7" ht="21.75" customHeight="1">
      <c r="A75" s="82"/>
      <c r="B75" s="82"/>
      <c r="C75" s="82"/>
      <c r="D75" s="82"/>
      <c r="E75" s="82"/>
      <c r="F75" s="82"/>
      <c r="G75" s="82"/>
    </row>
    <row r="76" spans="1:7" ht="24" customHeight="1">
      <c r="A76" s="82"/>
      <c r="B76" s="82"/>
      <c r="C76" s="82"/>
      <c r="D76" s="82"/>
      <c r="E76" s="82"/>
      <c r="F76" s="82"/>
      <c r="G76" s="82"/>
    </row>
  </sheetData>
  <sheetProtection/>
  <mergeCells count="1">
    <mergeCell ref="A5:B5"/>
  </mergeCells>
  <printOptions horizontalCentered="1"/>
  <pageMargins left="0.59" right="0.59" top="0.63" bottom="0.7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4">
      <selection activeCell="D5" sqref="D5:E5"/>
    </sheetView>
  </sheetViews>
  <sheetFormatPr defaultColWidth="9.16015625" defaultRowHeight="12.75" customHeight="1"/>
  <cols>
    <col min="1" max="1" width="15" style="70" customWidth="1"/>
    <col min="2" max="2" width="45" style="0" customWidth="1"/>
    <col min="3" max="3" width="17.66015625" style="0" customWidth="1"/>
    <col min="4" max="4" width="20.16015625" style="0" customWidth="1"/>
    <col min="5" max="5" width="16.83203125" style="0" customWidth="1"/>
    <col min="6" max="6" width="21.66015625" style="0" customWidth="1"/>
  </cols>
  <sheetData>
    <row r="1" ht="30" customHeight="1">
      <c r="A1" s="71" t="s">
        <v>23</v>
      </c>
    </row>
    <row r="2" spans="1:6" ht="28.5" customHeight="1">
      <c r="A2" s="16" t="s">
        <v>24</v>
      </c>
      <c r="B2" s="16"/>
      <c r="C2" s="16"/>
      <c r="D2" s="34"/>
      <c r="E2" s="34"/>
      <c r="F2" s="34"/>
    </row>
    <row r="3" ht="22.5" customHeight="1">
      <c r="F3" s="41" t="s">
        <v>40</v>
      </c>
    </row>
    <row r="4" spans="1:6" ht="22.5" customHeight="1">
      <c r="A4" s="35" t="s">
        <v>142</v>
      </c>
      <c r="B4" s="35" t="s">
        <v>143</v>
      </c>
      <c r="C4" s="35" t="s">
        <v>119</v>
      </c>
      <c r="D4" s="35" t="s">
        <v>144</v>
      </c>
      <c r="E4" s="35" t="s">
        <v>145</v>
      </c>
      <c r="F4" s="35" t="s">
        <v>147</v>
      </c>
    </row>
    <row r="5" spans="1:6" ht="24" customHeight="1">
      <c r="A5" s="153" t="s">
        <v>117</v>
      </c>
      <c r="B5" s="153"/>
      <c r="C5" s="67">
        <f>C6+C10+C13</f>
        <v>905.55</v>
      </c>
      <c r="D5" s="67">
        <f>D6+D10+D13</f>
        <v>722.51</v>
      </c>
      <c r="E5" s="67">
        <f>E6+E10+E13</f>
        <v>183.04</v>
      </c>
      <c r="F5" s="67"/>
    </row>
    <row r="6" spans="1:6" ht="24" customHeight="1">
      <c r="A6" s="73">
        <v>201</v>
      </c>
      <c r="B6" s="73" t="s">
        <v>148</v>
      </c>
      <c r="C6" s="74">
        <v>817.24</v>
      </c>
      <c r="D6" s="74">
        <v>646.2</v>
      </c>
      <c r="E6" s="74">
        <v>171.04</v>
      </c>
      <c r="F6" s="74"/>
    </row>
    <row r="7" spans="1:6" ht="24" customHeight="1">
      <c r="A7" s="75">
        <v>20103</v>
      </c>
      <c r="B7" s="75" t="s">
        <v>353</v>
      </c>
      <c r="C7" s="132">
        <v>817.24</v>
      </c>
      <c r="D7" s="74">
        <v>646.2</v>
      </c>
      <c r="E7" s="74">
        <v>171.04</v>
      </c>
      <c r="F7" s="69"/>
    </row>
    <row r="8" spans="1:6" ht="24" customHeight="1">
      <c r="A8" s="73">
        <v>2010301</v>
      </c>
      <c r="B8" s="73" t="s">
        <v>149</v>
      </c>
      <c r="C8" s="74">
        <v>817.24</v>
      </c>
      <c r="D8" s="74">
        <v>646.2</v>
      </c>
      <c r="E8" s="74">
        <v>171.04</v>
      </c>
      <c r="F8" s="69"/>
    </row>
    <row r="9" spans="1:6" ht="24" customHeight="1">
      <c r="A9" s="73">
        <v>2010302</v>
      </c>
      <c r="B9" s="73" t="s">
        <v>150</v>
      </c>
      <c r="C9" s="74"/>
      <c r="D9" s="74"/>
      <c r="E9" s="74"/>
      <c r="F9" s="74"/>
    </row>
    <row r="10" spans="1:6" ht="24" customHeight="1">
      <c r="A10" s="73">
        <v>201</v>
      </c>
      <c r="B10" s="73" t="s">
        <v>148</v>
      </c>
      <c r="C10" s="74">
        <v>66.8</v>
      </c>
      <c r="D10" s="74">
        <v>56.8</v>
      </c>
      <c r="E10" s="74">
        <v>10</v>
      </c>
      <c r="F10" s="74"/>
    </row>
    <row r="11" spans="1:6" ht="24" customHeight="1">
      <c r="A11" s="73">
        <v>20106</v>
      </c>
      <c r="B11" s="73" t="s">
        <v>151</v>
      </c>
      <c r="C11" s="76">
        <f>SUM(D11:F11)</f>
        <v>66.8</v>
      </c>
      <c r="D11" s="74">
        <v>56.8</v>
      </c>
      <c r="E11" s="74">
        <v>10</v>
      </c>
      <c r="F11" s="69"/>
    </row>
    <row r="12" spans="1:6" ht="24" customHeight="1">
      <c r="A12" s="73">
        <v>2010601</v>
      </c>
      <c r="B12" s="73" t="s">
        <v>149</v>
      </c>
      <c r="C12" s="74">
        <f>SUM(D12:F12)</f>
        <v>66.8</v>
      </c>
      <c r="D12" s="74">
        <v>56.8</v>
      </c>
      <c r="E12" s="74">
        <v>10</v>
      </c>
      <c r="F12" s="69"/>
    </row>
    <row r="13" spans="1:6" ht="24" customHeight="1">
      <c r="A13" s="73">
        <v>210</v>
      </c>
      <c r="B13" s="73" t="s">
        <v>152</v>
      </c>
      <c r="C13" s="74">
        <f>SUM(D13:F13)</f>
        <v>21.51</v>
      </c>
      <c r="D13" s="74">
        <v>19.51</v>
      </c>
      <c r="E13" s="74">
        <v>2</v>
      </c>
      <c r="F13" s="152"/>
    </row>
    <row r="14" spans="1:6" ht="24" customHeight="1">
      <c r="A14" s="73">
        <v>21007</v>
      </c>
      <c r="B14" s="73" t="s">
        <v>153</v>
      </c>
      <c r="C14" s="74">
        <f>SUM(D14:F14)</f>
        <v>21.51</v>
      </c>
      <c r="D14" s="74">
        <v>19.51</v>
      </c>
      <c r="E14" s="74">
        <v>2</v>
      </c>
      <c r="F14" s="152"/>
    </row>
    <row r="15" spans="1:6" ht="24" customHeight="1">
      <c r="A15" s="73">
        <v>2100799</v>
      </c>
      <c r="B15" s="73" t="s">
        <v>154</v>
      </c>
      <c r="C15" s="74">
        <f>SUM(D15:F15)</f>
        <v>21.51</v>
      </c>
      <c r="D15" s="74">
        <v>19.51</v>
      </c>
      <c r="E15" s="74">
        <v>2</v>
      </c>
      <c r="F15" s="69"/>
    </row>
    <row r="16" spans="1:6" ht="24" customHeight="1">
      <c r="A16" s="77"/>
      <c r="B16" s="78"/>
      <c r="C16" s="74"/>
      <c r="D16" s="76"/>
      <c r="E16" s="76"/>
      <c r="F16" s="76"/>
    </row>
    <row r="17" spans="2:6" ht="12.75" customHeight="1">
      <c r="B17" s="33"/>
      <c r="C17" s="70"/>
      <c r="D17" s="70"/>
      <c r="E17" s="70"/>
      <c r="F17" s="70"/>
    </row>
    <row r="18" ht="12.75" customHeight="1">
      <c r="B18" s="33"/>
    </row>
  </sheetData>
  <sheetProtection/>
  <mergeCells count="2">
    <mergeCell ref="F13:F14"/>
    <mergeCell ref="A5:B5"/>
  </mergeCells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2018-01-09T01:56:11Z</dcterms:created>
  <dcterms:modified xsi:type="dcterms:W3CDTF">2018-05-15T10:52:32Z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